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/>
  </bookViews>
  <sheets>
    <sheet name="RAPPORT" sheetId="4" r:id="rId1"/>
    <sheet name="multiplikator" sheetId="1" r:id="rId2"/>
    <sheet name="multipl_bidrag" sheetId="2" r:id="rId3"/>
    <sheet name="Arbmar" sheetId="3" r:id="rId4"/>
    <sheet name="off_fin" sheetId="6" r:id="rId5"/>
    <sheet name="diverse" sheetId="7" r:id="rId6"/>
    <sheet name="CP-fordelt" sheetId="8" r:id="rId7"/>
    <sheet name="IP-fordelt" sheetId="9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6" i="4" l="1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A136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A135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A134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A133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A132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A131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A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A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A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A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A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A124" i="4"/>
  <c r="B123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A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A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A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A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A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A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A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A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A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A107" i="4"/>
  <c r="D105" i="4"/>
  <c r="C105" i="4"/>
  <c r="B105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A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A93" i="4"/>
  <c r="C91" i="4"/>
  <c r="B91" i="4"/>
  <c r="O87" i="4"/>
  <c r="N87" i="4"/>
  <c r="K87" i="4"/>
  <c r="J87" i="4"/>
  <c r="G87" i="4"/>
  <c r="F87" i="4"/>
  <c r="C87" i="4"/>
  <c r="B87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A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A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76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A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A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67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65" i="4"/>
  <c r="P63" i="4"/>
  <c r="P87" i="4" s="1"/>
  <c r="O63" i="4"/>
  <c r="N63" i="4"/>
  <c r="M63" i="4"/>
  <c r="M87" i="4" s="1"/>
  <c r="L63" i="4"/>
  <c r="L87" i="4" s="1"/>
  <c r="K63" i="4"/>
  <c r="J63" i="4"/>
  <c r="I63" i="4"/>
  <c r="I87" i="4" s="1"/>
  <c r="H63" i="4"/>
  <c r="H87" i="4" s="1"/>
  <c r="G63" i="4"/>
  <c r="F63" i="4"/>
  <c r="E63" i="4"/>
  <c r="E87" i="4" s="1"/>
  <c r="D63" i="4"/>
  <c r="D87" i="4" s="1"/>
  <c r="C63" i="4"/>
  <c r="B63" i="4"/>
  <c r="A63" i="4"/>
  <c r="B62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A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A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52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46" i="4"/>
  <c r="D44" i="4"/>
  <c r="C44" i="4"/>
  <c r="B44" i="4"/>
  <c r="P40" i="4"/>
  <c r="O40" i="4"/>
  <c r="L40" i="4"/>
  <c r="K40" i="4"/>
  <c r="H40" i="4"/>
  <c r="G40" i="4"/>
  <c r="D40" i="4"/>
  <c r="C40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P24" i="4"/>
  <c r="O24" i="4"/>
  <c r="N24" i="4"/>
  <c r="N40" i="4" s="1"/>
  <c r="M24" i="4"/>
  <c r="M40" i="4" s="1"/>
  <c r="L24" i="4"/>
  <c r="K24" i="4"/>
  <c r="J24" i="4"/>
  <c r="J40" i="4" s="1"/>
  <c r="I24" i="4"/>
  <c r="I40" i="4" s="1"/>
  <c r="H24" i="4"/>
  <c r="G24" i="4"/>
  <c r="F24" i="4"/>
  <c r="F40" i="4" s="1"/>
  <c r="E24" i="4"/>
  <c r="E40" i="4" s="1"/>
  <c r="D24" i="4"/>
  <c r="C24" i="4"/>
  <c r="B24" i="4"/>
  <c r="B40" i="4" s="1"/>
  <c r="A24" i="4"/>
  <c r="C22" i="4"/>
  <c r="B22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E2" i="4"/>
  <c r="E22" i="4" s="1"/>
  <c r="D2" i="4"/>
  <c r="D123" i="4" s="1"/>
  <c r="C2" i="4"/>
  <c r="C123" i="4" s="1"/>
  <c r="E62" i="4" l="1"/>
  <c r="E123" i="4"/>
  <c r="F2" i="4"/>
  <c r="E44" i="4"/>
  <c r="D91" i="4"/>
  <c r="E105" i="4"/>
  <c r="D22" i="4"/>
  <c r="C62" i="4"/>
  <c r="E91" i="4"/>
  <c r="D62" i="4"/>
  <c r="F91" i="4" l="1"/>
  <c r="F22" i="4"/>
  <c r="F105" i="4"/>
  <c r="F44" i="4"/>
  <c r="G2" i="4"/>
  <c r="F123" i="4"/>
  <c r="F62" i="4"/>
  <c r="G105" i="4" l="1"/>
  <c r="G44" i="4"/>
  <c r="H2" i="4"/>
  <c r="G91" i="4"/>
  <c r="G123" i="4"/>
  <c r="G62" i="4"/>
  <c r="G22" i="4"/>
  <c r="H123" i="4" l="1"/>
  <c r="H62" i="4"/>
  <c r="H44" i="4"/>
  <c r="H22" i="4"/>
  <c r="H91" i="4"/>
  <c r="H105" i="4"/>
  <c r="I2" i="4"/>
  <c r="I22" i="4" l="1"/>
  <c r="I123" i="4"/>
  <c r="I62" i="4"/>
  <c r="I91" i="4"/>
  <c r="I105" i="4"/>
  <c r="I44" i="4"/>
  <c r="J2" i="4"/>
  <c r="J91" i="4" l="1"/>
  <c r="J105" i="4"/>
  <c r="J44" i="4"/>
  <c r="K2" i="4"/>
  <c r="J123" i="4"/>
  <c r="J62" i="4"/>
  <c r="J22" i="4"/>
  <c r="K105" i="4" l="1"/>
  <c r="K44" i="4"/>
  <c r="L2" i="4"/>
  <c r="K123" i="4"/>
  <c r="K62" i="4"/>
  <c r="K22" i="4"/>
  <c r="K91" i="4"/>
  <c r="L123" i="4" l="1"/>
  <c r="L62" i="4"/>
  <c r="L105" i="4"/>
  <c r="L22" i="4"/>
  <c r="L91" i="4"/>
  <c r="L44" i="4"/>
  <c r="M2" i="4"/>
  <c r="M22" i="4" l="1"/>
  <c r="M123" i="4"/>
  <c r="M62" i="4"/>
  <c r="M91" i="4"/>
  <c r="M105" i="4"/>
  <c r="M44" i="4"/>
  <c r="N2" i="4"/>
  <c r="N91" i="4" l="1"/>
  <c r="N105" i="4"/>
  <c r="N44" i="4"/>
  <c r="O2" i="4"/>
  <c r="N123" i="4"/>
  <c r="N62" i="4"/>
  <c r="N22" i="4"/>
  <c r="O105" i="4" l="1"/>
  <c r="O44" i="4"/>
  <c r="P2" i="4"/>
  <c r="O91" i="4"/>
  <c r="O123" i="4"/>
  <c r="O62" i="4"/>
  <c r="O22" i="4"/>
  <c r="P123" i="4" l="1"/>
  <c r="P62" i="4"/>
  <c r="P44" i="4"/>
  <c r="P22" i="4"/>
  <c r="P91" i="4"/>
  <c r="P105" i="4"/>
</calcChain>
</file>

<file path=xl/sharedStrings.xml><?xml version="1.0" encoding="utf-8"?>
<sst xmlns="http://schemas.openxmlformats.org/spreadsheetml/2006/main" count="113" uniqueCount="94">
  <si>
    <t>Arbejdsstyrke</t>
  </si>
  <si>
    <t>Beskæftigede ekskl. orlov og løntilskud</t>
  </si>
  <si>
    <t>Beskæftigede med løntilskud</t>
  </si>
  <si>
    <t>Beskæftigede inkl. løntilskud og sygeorlov</t>
  </si>
  <si>
    <t>Ledige</t>
  </si>
  <si>
    <t>Udd. og aktivering</t>
  </si>
  <si>
    <t>Sygedagpenge fra beskæftigelse</t>
  </si>
  <si>
    <t>Sygedagpenge udenfor arbejdsstyrken</t>
  </si>
  <si>
    <t>Øvrige midlertidigt fraværende fra arbejdstyrke</t>
  </si>
  <si>
    <t>Tilbagetrækning</t>
  </si>
  <si>
    <t>Kontanthjælp, integrationsyd. mv.</t>
  </si>
  <si>
    <t>Residual</t>
  </si>
  <si>
    <t>BNP</t>
  </si>
  <si>
    <t>Vareimport</t>
  </si>
  <si>
    <t>Serviceimport</t>
  </si>
  <si>
    <t>Turisme</t>
  </si>
  <si>
    <t>Privatforbrug</t>
  </si>
  <si>
    <t>Boliginv.</t>
  </si>
  <si>
    <t>Erhvervsinv. ekskl.lagre</t>
  </si>
  <si>
    <t>Lagre</t>
  </si>
  <si>
    <t>Offentligt forbrug</t>
  </si>
  <si>
    <t>Offentlige inv.</t>
  </si>
  <si>
    <t>Vareeksport</t>
  </si>
  <si>
    <t>Øvrig tjenesteeksport</t>
  </si>
  <si>
    <t>Søtransport</t>
  </si>
  <si>
    <t>Tjenesteeksport</t>
  </si>
  <si>
    <t>1. Forsyningsbalancen (Afvigelse fra grundforløb, pct.)</t>
  </si>
  <si>
    <t>Tilgang:</t>
  </si>
  <si>
    <t>Anvendelse</t>
  </si>
  <si>
    <t>2. Forsyningsbalancen (Bidrag til BNP-multiplikator, pct.)</t>
  </si>
  <si>
    <t>Anvendelse:</t>
  </si>
  <si>
    <t>Tjek</t>
  </si>
  <si>
    <t>3. Arbejdsmarked (afvigelse fra grundforløb, 1.000 pers)</t>
  </si>
  <si>
    <t>I arbejdsstyrken:</t>
  </si>
  <si>
    <t>Udenfor arbejdsstyrken</t>
  </si>
  <si>
    <t>4. Offentlige finanser (Ændring I BNP-andel, procentpoint)</t>
  </si>
  <si>
    <t>Indtægter:</t>
  </si>
  <si>
    <t>Udgifter:</t>
  </si>
  <si>
    <t>tjek</t>
  </si>
  <si>
    <t>5. Realt privatforbrug (afvigelse fra grundforløb, pct.)</t>
  </si>
  <si>
    <t>6. Private investeringer inkl. Bolig (Afvigelse fra grundforløb, pct.)</t>
  </si>
  <si>
    <t>7. Diverse</t>
  </si>
  <si>
    <t>I alt</t>
  </si>
  <si>
    <t>Landbrug</t>
  </si>
  <si>
    <t>Udvinding</t>
  </si>
  <si>
    <t>Raffinaderier</t>
  </si>
  <si>
    <t>Forsyning</t>
  </si>
  <si>
    <t>Fødevareindustri</t>
  </si>
  <si>
    <t>Øvrig fremstilling</t>
  </si>
  <si>
    <t>Byggeri</t>
  </si>
  <si>
    <t>Finansielle tjenester</t>
  </si>
  <si>
    <t>Øvrige tjenester</t>
  </si>
  <si>
    <t>Boligbenyttelse</t>
  </si>
  <si>
    <t>Boliginvesgteringer</t>
  </si>
  <si>
    <t xml:space="preserve">Offentlig saldo </t>
  </si>
  <si>
    <t xml:space="preserve">Formueindk, indt      </t>
  </si>
  <si>
    <t>Øvrige direkte skatter</t>
  </si>
  <si>
    <t>Kildeskatter</t>
  </si>
  <si>
    <t>AM-bidrag</t>
  </si>
  <si>
    <t>PAL-skat</t>
  </si>
  <si>
    <t>Indirekte skatter</t>
  </si>
  <si>
    <t>Bidrag til soc.ordninger fra h</t>
  </si>
  <si>
    <t>Andre lbd. overførsler</t>
  </si>
  <si>
    <t>Kapitaloverførsler</t>
  </si>
  <si>
    <t>Afskrivninger</t>
  </si>
  <si>
    <t>Formueindk., udg</t>
  </si>
  <si>
    <t>Forbrug</t>
  </si>
  <si>
    <t>Investeringer inkl. lagre og jord mv.</t>
  </si>
  <si>
    <t>Indkomstoverførsler ekskl. (syge)dagpenge</t>
  </si>
  <si>
    <t>Dagpenge</t>
  </si>
  <si>
    <t>Sygedagpenge</t>
  </si>
  <si>
    <t>Subsidier ekskl. løntilskud</t>
  </si>
  <si>
    <t>Løntilskud</t>
  </si>
  <si>
    <t>Årlig arbejdstid, privat, afv. fra grund, timer</t>
  </si>
  <si>
    <t>Årlig arbejdstid, off., afv. fra grund, timer</t>
  </si>
  <si>
    <t>Timeproduktivitet, privat sektor, pct. afv. fra grund</t>
  </si>
  <si>
    <t>Mandeproduktivitet,privat sektor, pct. afv. fra grund</t>
  </si>
  <si>
    <t>BNP-andel, privatforbrug, Afv. fra grundforløb, procentpoint</t>
  </si>
  <si>
    <t>Eksport, SITC2</t>
  </si>
  <si>
    <t>Eksport, SITC59</t>
  </si>
  <si>
    <t>Eksport, Øvrige tjenester</t>
  </si>
  <si>
    <t>Eksport, turisme</t>
  </si>
  <si>
    <t>Import, SITC01</t>
  </si>
  <si>
    <t>Import, SITC2</t>
  </si>
  <si>
    <t>Import, SITC59</t>
  </si>
  <si>
    <t>Import, tjenester</t>
  </si>
  <si>
    <t>Bolig</t>
  </si>
  <si>
    <t>Fødevarer</t>
  </si>
  <si>
    <t>Energi</t>
  </si>
  <si>
    <t>Transportbrændsler</t>
  </si>
  <si>
    <t>Bilkøb</t>
  </si>
  <si>
    <t>Varige forbrugsgoder</t>
  </si>
  <si>
    <t>Tjenesteydelser</t>
  </si>
  <si>
    <t>Turistrejser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</si>
</sst>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A82BD"/>
      </patternFill>
    </fill>
  </fills>
  <borders count="11">
    <border>
      <left/>
      <right/>
      <top/>
      <bottom/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/>
      <diagonal/>
    </border>
    <border>
      <left style="medium">
        <color rgb="FF4A82BD"/>
      </left>
      <right/>
      <top/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/>
      <diagonal/>
    </border>
    <border>
      <left/>
      <right style="medium">
        <color rgb="FF4A82BD"/>
      </right>
      <top/>
      <bottom/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0" applyNumberFormat="1" applyFont="1" applyFill="1" applyBorder="1"/>
    <xf numFmtId="0" fontId="3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9" xfId="0" applyNumberFormat="1" applyFont="1" applyFill="1" applyBorder="1"/>
    <xf numFmtId="0" fontId="3" fillId="0" borderId="9" xfId="0" applyNumberFormat="1" applyFont="1" applyFill="1" applyBorder="1"/>
    <xf numFmtId="0" fontId="0" fillId="0" borderId="10" xfId="0" applyNumberFormat="1" applyFont="1" applyFill="1" applyBorder="1"/>
    <xf numFmtId="0" fontId="2" fillId="0" borderId="10" xfId="0" applyNumberFormat="1" applyFont="1" applyFill="1" applyBorder="1"/>
    <xf numFmtId="164" fontId="0" fillId="0" borderId="10" xfId="0" applyNumberFormat="1" applyFont="1" applyFill="1" applyBorder="1"/>
    <xf numFmtId="164" fontId="2" fillId="0" borderId="0" xfId="0" applyNumberFormat="1" applyFont="1" applyFill="1" applyBorder="1"/>
    <xf numFmtId="164" fontId="2" fillId="0" borderId="1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workbookViewId="0">
      <selection activeCell="G6" sqref="G6"/>
    </sheetView>
  </sheetViews>
  <sheetFormatPr defaultRowHeight="15"/>
  <cols>
    <col min="1" max="1" width="24.28515625" customWidth="1"/>
    <col min="8" max="11" width="9.140625" style="5" customWidth="1"/>
  </cols>
  <sheetData>
    <row r="1" spans="1:16" ht="18.75">
      <c r="A1" s="3" t="s">
        <v>26</v>
      </c>
    </row>
    <row r="2" spans="1:16">
      <c r="A2" s="15"/>
      <c r="B2" s="15">
        <v>2021</v>
      </c>
      <c r="C2" s="15">
        <f>B2+1</f>
        <v>2022</v>
      </c>
      <c r="D2" s="15">
        <f t="shared" ref="D2:G2" si="0">C2+1</f>
        <v>2023</v>
      </c>
      <c r="E2" s="15">
        <f t="shared" si="0"/>
        <v>2024</v>
      </c>
      <c r="F2" s="15">
        <f t="shared" si="0"/>
        <v>2025</v>
      </c>
      <c r="G2" s="15">
        <f t="shared" si="0"/>
        <v>2026</v>
      </c>
      <c r="H2" s="15">
        <f>G2+1</f>
        <v>2027</v>
      </c>
      <c r="I2" s="15">
        <f>H2+1</f>
        <v>2028</v>
      </c>
      <c r="J2" s="15">
        <f>I2+1</f>
        <v>2029</v>
      </c>
      <c r="K2" s="15">
        <f>J2+1</f>
        <v>2030</v>
      </c>
      <c r="L2" s="15">
        <f t="shared" ref="L2:P2" si="1">K2+1</f>
        <v>2031</v>
      </c>
      <c r="M2" s="15">
        <f t="shared" si="1"/>
        <v>2032</v>
      </c>
      <c r="N2" s="15">
        <f t="shared" si="1"/>
        <v>2033</v>
      </c>
      <c r="O2" s="15">
        <f t="shared" si="1"/>
        <v>2034</v>
      </c>
      <c r="P2" s="15">
        <f t="shared" si="1"/>
        <v>2035</v>
      </c>
    </row>
    <row r="3" spans="1:16">
      <c r="A3" s="2" t="s">
        <v>27</v>
      </c>
      <c r="L3" s="5"/>
      <c r="M3" s="5"/>
      <c r="N3" s="5"/>
      <c r="O3" s="5"/>
      <c r="P3" s="5"/>
    </row>
    <row r="4" spans="1:16">
      <c r="A4" t="str">
        <f>multiplikator!A2</f>
        <v>BNP</v>
      </c>
      <c r="B4" s="5">
        <f>multiplikator!B2</f>
        <v>0</v>
      </c>
      <c r="C4" s="4">
        <f>multiplikator!C2</f>
        <v>-1.4010039306369237</v>
      </c>
      <c r="D4" s="4">
        <f>multiplikator!D2</f>
        <v>-1.1627155845511217</v>
      </c>
      <c r="E4" s="4">
        <f>multiplikator!E2</f>
        <v>-0.56346281438114376</v>
      </c>
      <c r="F4" s="4">
        <f>multiplikator!F2</f>
        <v>-5.5460117904726491E-2</v>
      </c>
      <c r="G4" s="4">
        <f>multiplikator!G2</f>
        <v>2.5434162220783207E-2</v>
      </c>
      <c r="H4" s="4">
        <f>multiplikator!H2</f>
        <v>0.11891430837382977</v>
      </c>
      <c r="I4" s="4">
        <f>multiplikator!I2</f>
        <v>0.16994265650263074</v>
      </c>
      <c r="J4" s="4">
        <f>multiplikator!J2</f>
        <v>0.14684988796234144</v>
      </c>
      <c r="K4" s="4">
        <f>multiplikator!K2</f>
        <v>0.15678712996625155</v>
      </c>
      <c r="L4" s="4">
        <f>multiplikator!L2</f>
        <v>0.16432699647770388</v>
      </c>
      <c r="M4" s="4">
        <f>multiplikator!M2</f>
        <v>0.17166152583667493</v>
      </c>
      <c r="N4" s="4">
        <f>multiplikator!N2</f>
        <v>0.18327729236431445</v>
      </c>
      <c r="O4" s="4">
        <f>multiplikator!O2</f>
        <v>0.1922856811962248</v>
      </c>
      <c r="P4" s="4">
        <f>multiplikator!P2</f>
        <v>0.20072341969481489</v>
      </c>
    </row>
    <row r="5" spans="1:16">
      <c r="A5" s="5" t="str">
        <f>multiplikator!A3</f>
        <v>Vareimport</v>
      </c>
      <c r="B5" s="5">
        <f>multiplikator!B3</f>
        <v>0</v>
      </c>
      <c r="C5" s="4">
        <f>multiplikator!C3</f>
        <v>-2.9960965333710732</v>
      </c>
      <c r="D5" s="4">
        <f>multiplikator!D3</f>
        <v>-2.3628906845906017</v>
      </c>
      <c r="E5" s="4">
        <f>multiplikator!E3</f>
        <v>-1.0135056382298724</v>
      </c>
      <c r="F5" s="4">
        <f>multiplikator!F3</f>
        <v>-0.15081196359646443</v>
      </c>
      <c r="G5" s="4">
        <f>multiplikator!G3</f>
        <v>-0.25595148761772268</v>
      </c>
      <c r="H5" s="4">
        <f>multiplikator!H3</f>
        <v>-0.22511330623594672</v>
      </c>
      <c r="I5" s="4">
        <f>multiplikator!I3</f>
        <v>-0.20885303048607806</v>
      </c>
      <c r="J5" s="4">
        <f>multiplikator!J3</f>
        <v>-0.29054512299874213</v>
      </c>
      <c r="K5" s="4">
        <f>multiplikator!K3</f>
        <v>-0.27272517494560944</v>
      </c>
      <c r="L5" s="4">
        <f>multiplikator!L3</f>
        <v>-0.26359277593809294</v>
      </c>
      <c r="M5" s="4">
        <f>multiplikator!M3</f>
        <v>-0.2566272083047938</v>
      </c>
      <c r="N5" s="4">
        <f>multiplikator!N3</f>
        <v>-0.24398206278055667</v>
      </c>
      <c r="O5" s="4">
        <f>multiplikator!O3</f>
        <v>-0.2372081983562313</v>
      </c>
      <c r="P5" s="4">
        <f>multiplikator!P3</f>
        <v>-0.23084067465577451</v>
      </c>
    </row>
    <row r="6" spans="1:16">
      <c r="A6" s="5" t="str">
        <f>multiplikator!A4</f>
        <v>Serviceimport</v>
      </c>
      <c r="B6" s="5">
        <f>multiplikator!B4</f>
        <v>0</v>
      </c>
      <c r="C6" s="4">
        <f>multiplikator!C4</f>
        <v>-1.5128793007720409</v>
      </c>
      <c r="D6" s="4">
        <f>multiplikator!D4</f>
        <v>-1.1494122736927737</v>
      </c>
      <c r="E6" s="4">
        <f>multiplikator!E4</f>
        <v>-0.61708458118315823</v>
      </c>
      <c r="F6" s="4">
        <f>multiplikator!F4</f>
        <v>-0.32258423510819201</v>
      </c>
      <c r="G6" s="4">
        <f>multiplikator!G4</f>
        <v>-0.19963890599482559</v>
      </c>
      <c r="H6" s="4">
        <f>multiplikator!H4</f>
        <v>-9.0669096435902485E-2</v>
      </c>
      <c r="I6" s="4">
        <f>multiplikator!I4</f>
        <v>-1.309754953788822E-2</v>
      </c>
      <c r="J6" s="4">
        <f>multiplikator!J4</f>
        <v>1.5819131145877741E-2</v>
      </c>
      <c r="K6" s="4">
        <f>multiplikator!K4</f>
        <v>4.2552773286042012E-2</v>
      </c>
      <c r="L6" s="4">
        <f>multiplikator!L4</f>
        <v>6.1968488117014608E-2</v>
      </c>
      <c r="M6" s="4">
        <f>multiplikator!M4</f>
        <v>7.6391343476678308E-2</v>
      </c>
      <c r="N6" s="4">
        <f>multiplikator!N4</f>
        <v>9.0182727511023408E-2</v>
      </c>
      <c r="O6" s="4">
        <f>multiplikator!O4</f>
        <v>0.10046504987464289</v>
      </c>
      <c r="P6" s="4">
        <f>multiplikator!P4</f>
        <v>0.10840597254535567</v>
      </c>
    </row>
    <row r="7" spans="1:16">
      <c r="A7" s="5" t="str">
        <f>multiplikator!A5</f>
        <v>Turisme</v>
      </c>
      <c r="B7" s="5">
        <f>multiplikator!B5</f>
        <v>0</v>
      </c>
      <c r="C7" s="4">
        <f>multiplikator!C5</f>
        <v>-0.76660973934538079</v>
      </c>
      <c r="D7" s="4">
        <f>multiplikator!D5</f>
        <v>-1.7356006154216286</v>
      </c>
      <c r="E7" s="4">
        <f>multiplikator!E5</f>
        <v>-2.1255055050000915</v>
      </c>
      <c r="F7" s="4">
        <f>multiplikator!F5</f>
        <v>-1.4111144799617392</v>
      </c>
      <c r="G7" s="4">
        <f>multiplikator!G5</f>
        <v>-1.0706114285433554</v>
      </c>
      <c r="H7" s="4">
        <f>multiplikator!H5</f>
        <v>-0.76616132698836825</v>
      </c>
      <c r="I7" s="4">
        <f>multiplikator!I5</f>
        <v>-0.55090690706242063</v>
      </c>
      <c r="J7" s="4">
        <f>multiplikator!J5</f>
        <v>-0.55458163044076469</v>
      </c>
      <c r="K7" s="4">
        <f>multiplikator!K5</f>
        <v>-0.51246947537604282</v>
      </c>
      <c r="L7" s="4">
        <f>multiplikator!L5</f>
        <v>-0.47222994030458043</v>
      </c>
      <c r="M7" s="4">
        <f>multiplikator!M5</f>
        <v>-0.43408948267696923</v>
      </c>
      <c r="N7" s="4">
        <f>multiplikator!N5</f>
        <v>-0.39209520677271348</v>
      </c>
      <c r="O7" s="4">
        <f>multiplikator!O5</f>
        <v>-0.35714807389316539</v>
      </c>
      <c r="P7" s="4">
        <f>multiplikator!P5</f>
        <v>-0.32534952996904343</v>
      </c>
    </row>
    <row r="8" spans="1:16">
      <c r="A8" s="2" t="s">
        <v>28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t="str">
        <f>multiplikator!A6</f>
        <v>Privatforbrug</v>
      </c>
      <c r="B9" s="5">
        <f>multiplikator!B6</f>
        <v>0</v>
      </c>
      <c r="C9" s="4">
        <f>multiplikator!C6</f>
        <v>-1.1690307682396206</v>
      </c>
      <c r="D9" s="4">
        <f>multiplikator!D6</f>
        <v>-1.4049468430743617</v>
      </c>
      <c r="E9" s="4">
        <f>multiplikator!E6</f>
        <v>-1.2801291490597166</v>
      </c>
      <c r="F9" s="4">
        <f>multiplikator!F6</f>
        <v>-0.45007611783257628</v>
      </c>
      <c r="G9" s="4">
        <f>multiplikator!G6</f>
        <v>-0.30986081203238092</v>
      </c>
      <c r="H9" s="4">
        <f>multiplikator!H6</f>
        <v>-0.15301502640006071</v>
      </c>
      <c r="I9" s="4">
        <f>multiplikator!I6</f>
        <v>-7.9184528813469601E-2</v>
      </c>
      <c r="J9" s="4">
        <f>multiplikator!J6</f>
        <v>-0.17260248785634369</v>
      </c>
      <c r="K9" s="4">
        <f>multiplikator!K6</f>
        <v>-0.15586058406450443</v>
      </c>
      <c r="L9" s="4">
        <f>multiplikator!L6</f>
        <v>-0.14699257183075076</v>
      </c>
      <c r="M9" s="4">
        <f>multiplikator!M6</f>
        <v>-0.13610034547070216</v>
      </c>
      <c r="N9" s="4">
        <f>multiplikator!N6</f>
        <v>-0.11751031887851093</v>
      </c>
      <c r="O9" s="4">
        <f>multiplikator!O6</f>
        <v>-0.10437937543943399</v>
      </c>
      <c r="P9" s="4">
        <f>multiplikator!P6</f>
        <v>-9.0595469911591842E-2</v>
      </c>
    </row>
    <row r="10" spans="1:16">
      <c r="A10" s="5" t="str">
        <f>multiplikator!A7</f>
        <v>Boliginv.</v>
      </c>
      <c r="B10" s="5">
        <f>multiplikator!B7</f>
        <v>0</v>
      </c>
      <c r="C10" s="4">
        <f>multiplikator!C7</f>
        <v>-3.6819613002451623</v>
      </c>
      <c r="D10" s="4">
        <f>multiplikator!D7</f>
        <v>-4.5809906379284389</v>
      </c>
      <c r="E10" s="4">
        <f>multiplikator!E7</f>
        <v>-4.3797488245247767</v>
      </c>
      <c r="F10" s="4">
        <f>multiplikator!F7</f>
        <v>-2.2606172220887011</v>
      </c>
      <c r="G10" s="4">
        <f>multiplikator!G7</f>
        <v>-1.0976780536425812</v>
      </c>
      <c r="H10" s="4">
        <f>multiplikator!H7</f>
        <v>-0.28518998981308386</v>
      </c>
      <c r="I10" s="4">
        <f>multiplikator!I7</f>
        <v>0.14517107473996926</v>
      </c>
      <c r="J10" s="4">
        <f>multiplikator!J7</f>
        <v>8.1836617810604473E-2</v>
      </c>
      <c r="K10" s="4">
        <f>multiplikator!K7</f>
        <v>7.9802222676361723E-2</v>
      </c>
      <c r="L10" s="4">
        <f>multiplikator!L7</f>
        <v>8.4935823767606777E-2</v>
      </c>
      <c r="M10" s="4">
        <f>multiplikator!M7</f>
        <v>9.37199224197105E-2</v>
      </c>
      <c r="N10" s="4">
        <f>multiplikator!N7</f>
        <v>0.11096412407018974</v>
      </c>
      <c r="O10" s="4">
        <f>multiplikator!O7</f>
        <v>0.12506602119108923</v>
      </c>
      <c r="P10" s="4">
        <f>multiplikator!P7</f>
        <v>0.13913268143812552</v>
      </c>
    </row>
    <row r="11" spans="1:16">
      <c r="A11" s="5" t="str">
        <f>multiplikator!A8</f>
        <v>Erhvervsinv. ekskl.lagre</v>
      </c>
      <c r="B11" s="5">
        <f>multiplikator!B8</f>
        <v>0</v>
      </c>
      <c r="C11" s="4">
        <f>multiplikator!C8</f>
        <v>-6.9451071175372192</v>
      </c>
      <c r="D11" s="4">
        <f>multiplikator!D8</f>
        <v>-9.2334479340017594</v>
      </c>
      <c r="E11" s="4">
        <f>multiplikator!E8</f>
        <v>-4.0650103417909751</v>
      </c>
      <c r="F11" s="4">
        <f>multiplikator!F8</f>
        <v>-0.37493578524854243</v>
      </c>
      <c r="G11" s="4">
        <f>multiplikator!G8</f>
        <v>-0.6373823178498994</v>
      </c>
      <c r="H11" s="4">
        <f>multiplikator!H8</f>
        <v>-0.58696888960538818</v>
      </c>
      <c r="I11" s="4">
        <f>multiplikator!I8</f>
        <v>-0.55866672076477775</v>
      </c>
      <c r="J11" s="4">
        <f>multiplikator!J8</f>
        <v>-0.61845532878921361</v>
      </c>
      <c r="K11" s="4">
        <f>multiplikator!K8</f>
        <v>-0.62741259383355397</v>
      </c>
      <c r="L11" s="4">
        <f>multiplikator!L8</f>
        <v>-0.63497091231011771</v>
      </c>
      <c r="M11" s="4">
        <f>multiplikator!M8</f>
        <v>-0.639730847271891</v>
      </c>
      <c r="N11" s="4">
        <f>multiplikator!N8</f>
        <v>-0.63529281321587083</v>
      </c>
      <c r="O11" s="4">
        <f>multiplikator!O8</f>
        <v>-0.6328553799891834</v>
      </c>
      <c r="P11" s="4">
        <f>multiplikator!P8</f>
        <v>-0.62975843485507665</v>
      </c>
    </row>
    <row r="12" spans="1:16">
      <c r="A12" s="5" t="str">
        <f>multiplikator!A9</f>
        <v>Lagre</v>
      </c>
      <c r="B12" s="5">
        <f>multiplikator!B9</f>
        <v>0</v>
      </c>
      <c r="C12" s="4">
        <f>multiplikator!C9</f>
        <v>-100.35687362160625</v>
      </c>
      <c r="D12" s="4">
        <f>multiplikator!D9</f>
        <v>-101.61821353024898</v>
      </c>
      <c r="E12" s="4">
        <f>multiplikator!E9</f>
        <v>-102.67839334220983</v>
      </c>
      <c r="F12" s="4">
        <f>multiplikator!F9</f>
        <v>-102.76266086090315</v>
      </c>
      <c r="G12" s="4">
        <f>multiplikator!G9</f>
        <v>-102.2282072469536</v>
      </c>
      <c r="H12" s="4">
        <f>multiplikator!H9</f>
        <v>-102.07980116212143</v>
      </c>
      <c r="I12" s="4">
        <f>multiplikator!I9</f>
        <v>-102.0520134745162</v>
      </c>
      <c r="J12" s="4">
        <f>multiplikator!J9</f>
        <v>-101.98481684694347</v>
      </c>
      <c r="K12" s="4">
        <f>multiplikator!K9</f>
        <v>-102.00035881694227</v>
      </c>
      <c r="L12" s="4">
        <f>multiplikator!L9</f>
        <v>-102.00645849465269</v>
      </c>
      <c r="M12" s="4">
        <f>multiplikator!M9</f>
        <v>-102.00262646795981</v>
      </c>
      <c r="N12" s="4">
        <f>multiplikator!N9</f>
        <v>-102.00370693114517</v>
      </c>
      <c r="O12" s="4">
        <f>multiplikator!O9</f>
        <v>-102.00042655470443</v>
      </c>
      <c r="P12" s="4">
        <f>multiplikator!P9</f>
        <v>-101.99780421393987</v>
      </c>
    </row>
    <row r="13" spans="1:16">
      <c r="A13" s="5" t="str">
        <f>multiplikator!A10</f>
        <v>Offentligt forbrug</v>
      </c>
      <c r="B13" s="5">
        <f>multiplikator!B10</f>
        <v>0</v>
      </c>
      <c r="C13" s="4">
        <f>multiplikator!C10</f>
        <v>0.32188928018297425</v>
      </c>
      <c r="D13" s="4">
        <f>multiplikator!D10</f>
        <v>0.5043461806274685</v>
      </c>
      <c r="E13" s="4">
        <f>multiplikator!E10</f>
        <v>0.49942985585655908</v>
      </c>
      <c r="F13" s="4">
        <f>multiplikator!F10</f>
        <v>0.44826773684185639</v>
      </c>
      <c r="G13" s="4">
        <f>multiplikator!G10</f>
        <v>0.42939327192341725</v>
      </c>
      <c r="H13" s="4">
        <f>multiplikator!H10</f>
        <v>0.41413808633241622</v>
      </c>
      <c r="I13" s="4">
        <f>multiplikator!I10</f>
        <v>0.3971815427141312</v>
      </c>
      <c r="J13" s="4">
        <f>multiplikator!J10</f>
        <v>0.39261890722475101</v>
      </c>
      <c r="K13" s="4">
        <f>multiplikator!K10</f>
        <v>0.38456338487773412</v>
      </c>
      <c r="L13" s="4">
        <f>multiplikator!L10</f>
        <v>0.37630230861191993</v>
      </c>
      <c r="M13" s="4">
        <f>multiplikator!M10</f>
        <v>0.3679079792038964</v>
      </c>
      <c r="N13" s="4">
        <f>multiplikator!N10</f>
        <v>0.36671186143211187</v>
      </c>
      <c r="O13" s="4">
        <f>multiplikator!O10</f>
        <v>0.36580329015882818</v>
      </c>
      <c r="P13" s="4">
        <f>multiplikator!P10</f>
        <v>0.36495880438989214</v>
      </c>
    </row>
    <row r="14" spans="1:16">
      <c r="A14" s="5" t="str">
        <f>multiplikator!A11</f>
        <v>Offentlige inv.</v>
      </c>
      <c r="B14" s="5">
        <f>multiplikator!B11</f>
        <v>0</v>
      </c>
      <c r="C14" s="4">
        <f>multiplikator!C11</f>
        <v>5.7712656269970353E-2</v>
      </c>
      <c r="D14" s="4">
        <f>multiplikator!D11</f>
        <v>9.6476300273051763E-2</v>
      </c>
      <c r="E14" s="4">
        <f>multiplikator!E11</f>
        <v>9.7210232810596153E-2</v>
      </c>
      <c r="F14" s="4">
        <f>multiplikator!F11</f>
        <v>9.783774815728119E-2</v>
      </c>
      <c r="G14" s="4">
        <f>multiplikator!G11</f>
        <v>9.8357167006768442E-2</v>
      </c>
      <c r="H14" s="4">
        <f>multiplikator!H11</f>
        <v>9.8821896136191967E-2</v>
      </c>
      <c r="I14" s="4">
        <f>multiplikator!I11</f>
        <v>9.7291896932683031E-2</v>
      </c>
      <c r="J14" s="4">
        <f>multiplikator!J11</f>
        <v>9.5679276759152998E-2</v>
      </c>
      <c r="K14" s="4">
        <f>multiplikator!K11</f>
        <v>9.4011070198951607E-2</v>
      </c>
      <c r="L14" s="4">
        <f>multiplikator!L11</f>
        <v>9.2293231795137487E-2</v>
      </c>
      <c r="M14" s="4">
        <f>multiplikator!M11</f>
        <v>9.0539747970197482E-2</v>
      </c>
      <c r="N14" s="4">
        <f>multiplikator!N11</f>
        <v>9.0673049191614119E-2</v>
      </c>
      <c r="O14" s="4">
        <f>multiplikator!O11</f>
        <v>9.079091753374513E-2</v>
      </c>
      <c r="P14" s="4">
        <f>multiplikator!P11</f>
        <v>9.089503682244704E-2</v>
      </c>
    </row>
    <row r="15" spans="1:16">
      <c r="A15" s="5" t="str">
        <f>multiplikator!A12</f>
        <v>Vareeksport</v>
      </c>
      <c r="B15" s="5">
        <f>multiplikator!B12</f>
        <v>0</v>
      </c>
      <c r="C15" s="4">
        <f>multiplikator!C12</f>
        <v>-2.1754519202947686</v>
      </c>
      <c r="D15" s="4">
        <f>multiplikator!D12</f>
        <v>-1.2638596882676656</v>
      </c>
      <c r="E15" s="4">
        <f>multiplikator!E12</f>
        <v>-0.24772401373658326</v>
      </c>
      <c r="F15" s="4">
        <f>multiplikator!F12</f>
        <v>6.9688302539039348E-2</v>
      </c>
      <c r="G15" s="4">
        <f>multiplikator!G12</f>
        <v>5.7892075340593152E-2</v>
      </c>
      <c r="H15" s="4">
        <f>multiplikator!H12</f>
        <v>7.288081964409443E-2</v>
      </c>
      <c r="I15" s="4">
        <f>multiplikator!I12</f>
        <v>9.23050601523423E-2</v>
      </c>
      <c r="J15" s="4">
        <f>multiplikator!J12</f>
        <v>0.11479384075849808</v>
      </c>
      <c r="K15" s="4">
        <f>multiplikator!K12</f>
        <v>0.14059220461177802</v>
      </c>
      <c r="L15" s="4">
        <f>multiplikator!L12</f>
        <v>0.16335980944468531</v>
      </c>
      <c r="M15" s="4">
        <f>multiplikator!M12</f>
        <v>0.18321302682560159</v>
      </c>
      <c r="N15" s="4">
        <f>multiplikator!N12</f>
        <v>0.20113328340296555</v>
      </c>
      <c r="O15" s="4">
        <f>multiplikator!O12</f>
        <v>0.21601865184390778</v>
      </c>
      <c r="P15" s="4">
        <f>multiplikator!P12</f>
        <v>0.22846556594018352</v>
      </c>
    </row>
    <row r="16" spans="1:16">
      <c r="A16" s="5" t="str">
        <f>multiplikator!A13</f>
        <v>Øvrig tjenesteeksport</v>
      </c>
      <c r="B16" s="5">
        <f>multiplikator!B13</f>
        <v>0</v>
      </c>
      <c r="C16" s="4">
        <f>multiplikator!C13</f>
        <v>-2.5570397899087882</v>
      </c>
      <c r="D16" s="4">
        <f>multiplikator!D13</f>
        <v>-1.0450746297280489</v>
      </c>
      <c r="E16" s="4">
        <f>multiplikator!E13</f>
        <v>-0.11182664726929747</v>
      </c>
      <c r="F16" s="4">
        <f>multiplikator!F13</f>
        <v>-3.0444590492506585E-2</v>
      </c>
      <c r="G16" s="4">
        <f>multiplikator!G13</f>
        <v>2.9567768637650538E-2</v>
      </c>
      <c r="H16" s="4">
        <f>multiplikator!H13</f>
        <v>7.3855805907974137E-2</v>
      </c>
      <c r="I16" s="4">
        <f>multiplikator!I13</f>
        <v>0.10853351978610259</v>
      </c>
      <c r="J16" s="4">
        <f>multiplikator!J13</f>
        <v>0.13746185808896083</v>
      </c>
      <c r="K16" s="4">
        <f>multiplikator!K13</f>
        <v>0.16074813282518363</v>
      </c>
      <c r="L16" s="4">
        <f>multiplikator!L13</f>
        <v>0.17888642521350917</v>
      </c>
      <c r="M16" s="4">
        <f>multiplikator!M13</f>
        <v>0.1923251857586683</v>
      </c>
      <c r="N16" s="4">
        <f>multiplikator!N13</f>
        <v>0.20453238649900118</v>
      </c>
      <c r="O16" s="4">
        <f>multiplikator!O13</f>
        <v>0.21270063762535152</v>
      </c>
      <c r="P16" s="4">
        <f>multiplikator!P13</f>
        <v>0.21769542683300891</v>
      </c>
    </row>
    <row r="17" spans="1:16">
      <c r="A17" s="5" t="str">
        <f>multiplikator!A14</f>
        <v>Søtransport</v>
      </c>
      <c r="B17" s="5">
        <f>multiplikator!B14</f>
        <v>0</v>
      </c>
      <c r="C17" s="4">
        <f>multiplikator!C14</f>
        <v>-2.5570197164918929</v>
      </c>
      <c r="D17" s="4">
        <f>multiplikator!D14</f>
        <v>-1.0451398400706746</v>
      </c>
      <c r="E17" s="4">
        <f>multiplikator!E14</f>
        <v>-0.11188700789375172</v>
      </c>
      <c r="F17" s="4">
        <f>multiplikator!F14</f>
        <v>-3.0428241500624065E-2</v>
      </c>
      <c r="G17" s="4">
        <f>multiplikator!G14</f>
        <v>2.9577538067337983E-2</v>
      </c>
      <c r="H17" s="4">
        <f>multiplikator!H14</f>
        <v>7.3805400002369126E-2</v>
      </c>
      <c r="I17" s="4">
        <f>multiplikator!I14</f>
        <v>0.10846370049126808</v>
      </c>
      <c r="J17" s="4">
        <f>multiplikator!J14</f>
        <v>0.13734478049445276</v>
      </c>
      <c r="K17" s="4">
        <f>multiplikator!K14</f>
        <v>0.16058569779557885</v>
      </c>
      <c r="L17" s="4">
        <f>multiplikator!L14</f>
        <v>0.17863103458337637</v>
      </c>
      <c r="M17" s="4">
        <f>multiplikator!M14</f>
        <v>0.19186243581015283</v>
      </c>
      <c r="N17" s="4">
        <f>multiplikator!N14</f>
        <v>0.2037919883895567</v>
      </c>
      <c r="O17" s="4">
        <f>multiplikator!O14</f>
        <v>0.21165908755325091</v>
      </c>
      <c r="P17" s="4">
        <f>multiplikator!P14</f>
        <v>0.21630860120347428</v>
      </c>
    </row>
    <row r="18" spans="1:16" s="5" customFormat="1">
      <c r="A18" s="17" t="str">
        <f>multiplikator!A15</f>
        <v>Turisme</v>
      </c>
      <c r="B18" s="17">
        <f>multiplikator!B15</f>
        <v>0</v>
      </c>
      <c r="C18" s="19">
        <f>multiplikator!C15</f>
        <v>-2.5570508959674387</v>
      </c>
      <c r="D18" s="19">
        <f>multiplikator!D15</f>
        <v>-1.0451122249678924</v>
      </c>
      <c r="E18" s="19">
        <f>multiplikator!E15</f>
        <v>-0.11188304719986775</v>
      </c>
      <c r="F18" s="19">
        <f>multiplikator!F15</f>
        <v>-3.0483797818015024E-2</v>
      </c>
      <c r="G18" s="19">
        <f>multiplikator!G15</f>
        <v>2.9550996938310092E-2</v>
      </c>
      <c r="H18" s="19">
        <f>multiplikator!H15</f>
        <v>7.3867102310898325E-2</v>
      </c>
      <c r="I18" s="19">
        <f>multiplikator!I15</f>
        <v>0.10859305210124681</v>
      </c>
      <c r="J18" s="19">
        <f>multiplikator!J15</f>
        <v>0.13756989059658942</v>
      </c>
      <c r="K18" s="19">
        <f>multiplikator!K15</f>
        <v>0.16093210796424007</v>
      </c>
      <c r="L18" s="19">
        <f>multiplikator!L15</f>
        <v>0.17914836573031945</v>
      </c>
      <c r="M18" s="19">
        <f>multiplikator!M15</f>
        <v>0.19267881198121728</v>
      </c>
      <c r="N18" s="19">
        <f>multiplikator!N15</f>
        <v>0.20498016751429038</v>
      </c>
      <c r="O18" s="19">
        <f>multiplikator!O15</f>
        <v>0.21325139230095047</v>
      </c>
      <c r="P18" s="19">
        <f>multiplikator!P15</f>
        <v>0.21836695005643669</v>
      </c>
    </row>
    <row r="19" spans="1:16" s="5" customForma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8.75">
      <c r="A21" s="3" t="s">
        <v>29</v>
      </c>
      <c r="L21" s="5"/>
      <c r="M21" s="5"/>
      <c r="N21" s="5"/>
      <c r="O21" s="5"/>
      <c r="P21" s="5"/>
    </row>
    <row r="22" spans="1:16" ht="15" customHeight="1">
      <c r="A22" s="16"/>
      <c r="B22" s="15">
        <f>B2</f>
        <v>2021</v>
      </c>
      <c r="C22" s="15">
        <f t="shared" ref="C22:G22" si="2">C2</f>
        <v>2022</v>
      </c>
      <c r="D22" s="15">
        <f t="shared" si="2"/>
        <v>2023</v>
      </c>
      <c r="E22" s="15">
        <f t="shared" si="2"/>
        <v>2024</v>
      </c>
      <c r="F22" s="15">
        <f t="shared" si="2"/>
        <v>2025</v>
      </c>
      <c r="G22" s="15">
        <f t="shared" si="2"/>
        <v>2026</v>
      </c>
      <c r="H22" s="15">
        <f t="shared" ref="H22:K22" si="3">H2</f>
        <v>2027</v>
      </c>
      <c r="I22" s="15">
        <f t="shared" si="3"/>
        <v>2028</v>
      </c>
      <c r="J22" s="15">
        <f t="shared" si="3"/>
        <v>2029</v>
      </c>
      <c r="K22" s="15">
        <f t="shared" si="3"/>
        <v>2030</v>
      </c>
      <c r="L22" s="15">
        <f t="shared" ref="L22:P22" si="4">L2</f>
        <v>2031</v>
      </c>
      <c r="M22" s="15">
        <f t="shared" si="4"/>
        <v>2032</v>
      </c>
      <c r="N22" s="15">
        <f t="shared" si="4"/>
        <v>2033</v>
      </c>
      <c r="O22" s="15">
        <f t="shared" si="4"/>
        <v>2034</v>
      </c>
      <c r="P22" s="15">
        <f t="shared" si="4"/>
        <v>2035</v>
      </c>
    </row>
    <row r="23" spans="1:16">
      <c r="A23" s="2" t="s">
        <v>27</v>
      </c>
      <c r="L23" s="5"/>
      <c r="M23" s="5"/>
      <c r="N23" s="5"/>
      <c r="O23" s="5"/>
      <c r="P23" s="5"/>
    </row>
    <row r="24" spans="1:16">
      <c r="A24" t="str">
        <f>multipl_bidrag!A2</f>
        <v>BNP</v>
      </c>
      <c r="B24" s="5">
        <f>multipl_bidrag!B2</f>
        <v>0</v>
      </c>
      <c r="C24" s="4">
        <f>multipl_bidrag!C2</f>
        <v>-1.4010039306369237</v>
      </c>
      <c r="D24" s="4">
        <f>multipl_bidrag!D2</f>
        <v>-1.1627155845511217</v>
      </c>
      <c r="E24" s="4">
        <f>multipl_bidrag!E2</f>
        <v>-0.56346281438114376</v>
      </c>
      <c r="F24" s="4">
        <f>multipl_bidrag!F2</f>
        <v>-5.5460117904726491E-2</v>
      </c>
      <c r="G24" s="4">
        <f>multipl_bidrag!G2</f>
        <v>2.5434162220783207E-2</v>
      </c>
      <c r="H24" s="4">
        <f>multipl_bidrag!H2</f>
        <v>0.11891430837382977</v>
      </c>
      <c r="I24" s="4">
        <f>multipl_bidrag!I2</f>
        <v>0.16994265650263074</v>
      </c>
      <c r="J24" s="4">
        <f>multipl_bidrag!J2</f>
        <v>0.14684988796234144</v>
      </c>
      <c r="K24" s="4">
        <f>multipl_bidrag!K2</f>
        <v>0.15678712996625155</v>
      </c>
      <c r="L24" s="4">
        <f>multipl_bidrag!L2</f>
        <v>0.16432699647770388</v>
      </c>
      <c r="M24" s="4">
        <f>multipl_bidrag!M2</f>
        <v>0.17166152583667493</v>
      </c>
      <c r="N24" s="4">
        <f>multipl_bidrag!N2</f>
        <v>0.18327729236431445</v>
      </c>
      <c r="O24" s="4">
        <f>multipl_bidrag!O2</f>
        <v>0.1922856811962248</v>
      </c>
      <c r="P24" s="4">
        <f>multipl_bidrag!P2</f>
        <v>0.20072341969481489</v>
      </c>
    </row>
    <row r="25" spans="1:16">
      <c r="A25" s="5" t="str">
        <f>multipl_bidrag!A3</f>
        <v>Vareimport</v>
      </c>
      <c r="B25" s="5">
        <f>multipl_bidrag!B3</f>
        <v>0</v>
      </c>
      <c r="C25" s="4">
        <f>multipl_bidrag!C3</f>
        <v>0.97918398885044067</v>
      </c>
      <c r="D25" s="4">
        <f>multipl_bidrag!D3</f>
        <v>0.77390774792118866</v>
      </c>
      <c r="E25" s="4">
        <f>multipl_bidrag!E3</f>
        <v>0.32760858524092695</v>
      </c>
      <c r="F25" s="4">
        <f>multipl_bidrag!F3</f>
        <v>4.820334516323433E-2</v>
      </c>
      <c r="G25" s="4">
        <f>multipl_bidrag!G3</f>
        <v>8.1179469832972223E-2</v>
      </c>
      <c r="H25" s="4">
        <f>multipl_bidrag!H3</f>
        <v>7.0993894249376785E-2</v>
      </c>
      <c r="I25" s="4">
        <f>multipl_bidrag!I3</f>
        <v>6.5588007203058407E-2</v>
      </c>
      <c r="J25" s="4">
        <f>multipl_bidrag!J3</f>
        <v>9.094333089378652E-2</v>
      </c>
      <c r="K25" s="4">
        <f>multipl_bidrag!K3</f>
        <v>8.5142655622024083E-2</v>
      </c>
      <c r="L25" s="4">
        <f>multipl_bidrag!L3</f>
        <v>8.2118690725614063E-2</v>
      </c>
      <c r="M25" s="4">
        <f>multipl_bidrag!M3</f>
        <v>7.9812028758040374E-2</v>
      </c>
      <c r="N25" s="4">
        <f>multipl_bidrag!N3</f>
        <v>7.5773229860424104E-2</v>
      </c>
      <c r="O25" s="4">
        <f>multipl_bidrag!O3</f>
        <v>7.3584689665527919E-2</v>
      </c>
      <c r="P25" s="4">
        <f>multipl_bidrag!P3</f>
        <v>7.1541374635563121E-2</v>
      </c>
    </row>
    <row r="26" spans="1:16">
      <c r="A26" s="5" t="str">
        <f>multipl_bidrag!A4</f>
        <v>Serviceimport</v>
      </c>
      <c r="B26" s="5">
        <f>multipl_bidrag!B4</f>
        <v>0</v>
      </c>
      <c r="C26" s="4">
        <f>multipl_bidrag!C4</f>
        <v>0.27744579233940875</v>
      </c>
      <c r="D26" s="4">
        <f>multipl_bidrag!D4</f>
        <v>0.2060019905751875</v>
      </c>
      <c r="E26" s="4">
        <f>multipl_bidrag!E4</f>
        <v>0.1091160733857186</v>
      </c>
      <c r="F26" s="4">
        <f>multipl_bidrag!F4</f>
        <v>5.6329723925032771E-2</v>
      </c>
      <c r="G26" s="4">
        <f>multipl_bidrag!G4</f>
        <v>3.4760124219235883E-2</v>
      </c>
      <c r="H26" s="4">
        <f>multipl_bidrag!H4</f>
        <v>1.5751490996049562E-2</v>
      </c>
      <c r="I26" s="4">
        <f>multipl_bidrag!I4</f>
        <v>2.2713247213886423E-3</v>
      </c>
      <c r="J26" s="4">
        <f>multipl_bidrag!J4</f>
        <v>-2.7393075039334582E-3</v>
      </c>
      <c r="K26" s="4">
        <f>multipl_bidrag!K4</f>
        <v>-7.3597422750419266E-3</v>
      </c>
      <c r="L26" s="4">
        <f>multipl_bidrag!L4</f>
        <v>-1.0706955265578588E-2</v>
      </c>
      <c r="M26" s="4">
        <f>multipl_bidrag!M4</f>
        <v>-1.3187628927626665E-2</v>
      </c>
      <c r="N26" s="4">
        <f>multipl_bidrag!N4</f>
        <v>-1.5557085791333079E-2</v>
      </c>
      <c r="O26" s="4">
        <f>multipl_bidrag!O4</f>
        <v>-1.7319999937576745E-2</v>
      </c>
      <c r="P26" s="4">
        <f>multipl_bidrag!P4</f>
        <v>-1.8678962634568055E-2</v>
      </c>
    </row>
    <row r="27" spans="1:16">
      <c r="A27" s="5" t="str">
        <f>multipl_bidrag!A5</f>
        <v>Turisme</v>
      </c>
      <c r="B27" s="5">
        <f>multipl_bidrag!B5</f>
        <v>0</v>
      </c>
      <c r="C27" s="4">
        <f>multipl_bidrag!C5</f>
        <v>9.3365639105416585E-3</v>
      </c>
      <c r="D27" s="4">
        <f>multipl_bidrag!D5</f>
        <v>2.3193688570986078E-2</v>
      </c>
      <c r="E27" s="4">
        <f>multipl_bidrag!E5</f>
        <v>3.0566978522587069E-2</v>
      </c>
      <c r="F27" s="4">
        <f>multipl_bidrag!F5</f>
        <v>2.1561204239009667E-2</v>
      </c>
      <c r="G27" s="4">
        <f>multipl_bidrag!G5</f>
        <v>1.7188981742393313E-2</v>
      </c>
      <c r="H27" s="4">
        <f>multipl_bidrag!H5</f>
        <v>1.2803315752311719E-2</v>
      </c>
      <c r="I27" s="4">
        <f>multipl_bidrag!I5</f>
        <v>9.5084801366719339E-3</v>
      </c>
      <c r="J27" s="4">
        <f>multipl_bidrag!J5</f>
        <v>9.8249146513269929E-3</v>
      </c>
      <c r="K27" s="4">
        <f>multipl_bidrag!K5</f>
        <v>9.2723996005999697E-3</v>
      </c>
      <c r="L27" s="4">
        <f>multipl_bidrag!L5</f>
        <v>8.6914135671364388E-3</v>
      </c>
      <c r="M27" s="4">
        <f>multipl_bidrag!M5</f>
        <v>8.1006392250325531E-3</v>
      </c>
      <c r="N27" s="4">
        <f>multipl_bidrag!N5</f>
        <v>7.3993894930035773E-3</v>
      </c>
      <c r="O27" s="4">
        <f>multipl_bidrag!O5</f>
        <v>6.8013648864151677E-3</v>
      </c>
      <c r="P27" s="4">
        <f>multipl_bidrag!P5</f>
        <v>6.2415947188693291E-3</v>
      </c>
    </row>
    <row r="28" spans="1:16">
      <c r="A28" s="2" t="s">
        <v>30</v>
      </c>
      <c r="L28" s="5"/>
      <c r="M28" s="5"/>
      <c r="N28" s="5"/>
      <c r="O28" s="5"/>
      <c r="P28" s="5"/>
    </row>
    <row r="29" spans="1:16">
      <c r="A29" t="str">
        <f>multipl_bidrag!A6</f>
        <v>Privatforbrug</v>
      </c>
      <c r="B29" s="5">
        <f>multipl_bidrag!B6</f>
        <v>0</v>
      </c>
      <c r="C29" s="4">
        <f>multipl_bidrag!C6</f>
        <v>-0.54145044324127001</v>
      </c>
      <c r="D29" s="4">
        <f>multipl_bidrag!D6</f>
        <v>-0.65042340395533726</v>
      </c>
      <c r="E29" s="4">
        <f>multipl_bidrag!E6</f>
        <v>-0.59129283737012417</v>
      </c>
      <c r="F29" s="4">
        <f>multipl_bidrag!F6</f>
        <v>-0.20776288723485775</v>
      </c>
      <c r="G29" s="4">
        <f>multipl_bidrag!G6</f>
        <v>-0.1430827048503634</v>
      </c>
      <c r="H29" s="4">
        <f>multipl_bidrag!H6</f>
        <v>-7.0697187443818782E-2</v>
      </c>
      <c r="I29" s="4">
        <f>multipl_bidrag!I6</f>
        <v>-3.6607449899870859E-2</v>
      </c>
      <c r="J29" s="4">
        <f>multipl_bidrag!J6</f>
        <v>-7.9844637172123589E-2</v>
      </c>
      <c r="K29" s="4">
        <f>multipl_bidrag!K6</f>
        <v>-7.2145299052045864E-2</v>
      </c>
      <c r="L29" s="4">
        <f>multipl_bidrag!L6</f>
        <v>-6.8082612451192001E-2</v>
      </c>
      <c r="M29" s="4">
        <f>multipl_bidrag!M6</f>
        <v>-6.3075505869958914E-2</v>
      </c>
      <c r="N29" s="4">
        <f>multipl_bidrag!N6</f>
        <v>-5.4491175687144948E-2</v>
      </c>
      <c r="O29" s="4">
        <f>multipl_bidrag!O6</f>
        <v>-4.8428329069543925E-2</v>
      </c>
      <c r="P29" s="4">
        <f>multipl_bidrag!P6</f>
        <v>-4.2054320269781044E-2</v>
      </c>
    </row>
    <row r="30" spans="1:16">
      <c r="A30" s="5" t="str">
        <f>multipl_bidrag!A7</f>
        <v>Boliginv.</v>
      </c>
      <c r="B30" s="5">
        <f>multipl_bidrag!B7</f>
        <v>0</v>
      </c>
      <c r="C30" s="4">
        <f>multipl_bidrag!C7</f>
        <v>-0.2367022255622247</v>
      </c>
      <c r="D30" s="4">
        <f>multipl_bidrag!D7</f>
        <v>-0.29364834508916487</v>
      </c>
      <c r="E30" s="4">
        <f>multipl_bidrag!E7</f>
        <v>-0.27995153048943988</v>
      </c>
      <c r="F30" s="4">
        <f>multipl_bidrag!F7</f>
        <v>-0.14418022157940219</v>
      </c>
      <c r="G30" s="4">
        <f>multipl_bidrag!G7</f>
        <v>-6.9911521617967987E-2</v>
      </c>
      <c r="H30" s="4">
        <f>multipl_bidrag!H7</f>
        <v>-1.8155550317513973E-2</v>
      </c>
      <c r="I30" s="4">
        <f>multipl_bidrag!I7</f>
        <v>9.2373474696959435E-3</v>
      </c>
      <c r="J30" s="4">
        <f>multipl_bidrag!J7</f>
        <v>5.2051983429236516E-3</v>
      </c>
      <c r="K30" s="4">
        <f>multipl_bidrag!K7</f>
        <v>5.0739686360976952E-3</v>
      </c>
      <c r="L30" s="4">
        <f>multipl_bidrag!L7</f>
        <v>5.3985501193223907E-3</v>
      </c>
      <c r="M30" s="4">
        <f>multipl_bidrag!M7</f>
        <v>5.9549466311805445E-3</v>
      </c>
      <c r="N30" s="4">
        <f>multipl_bidrag!N7</f>
        <v>7.0484114038482466E-3</v>
      </c>
      <c r="O30" s="4">
        <f>multipl_bidrag!O7</f>
        <v>7.9416690189336447E-3</v>
      </c>
      <c r="P30" s="4">
        <f>multipl_bidrag!P7</f>
        <v>8.8321236123111227E-3</v>
      </c>
    </row>
    <row r="31" spans="1:16">
      <c r="A31" s="5" t="str">
        <f>multipl_bidrag!A8</f>
        <v>Erhvervsinv. ekskl.lagre</v>
      </c>
      <c r="B31" s="5">
        <f>multipl_bidrag!B8</f>
        <v>0</v>
      </c>
      <c r="C31" s="4">
        <f>multipl_bidrag!C8</f>
        <v>-0.50888893897357579</v>
      </c>
      <c r="D31" s="4">
        <f>multipl_bidrag!D8</f>
        <v>-0.63520498753195076</v>
      </c>
      <c r="E31" s="4">
        <f>multipl_bidrag!E8</f>
        <v>-0.2507125523233239</v>
      </c>
      <c r="F31" s="4">
        <f>multipl_bidrag!F8</f>
        <v>-3.7338139896166501E-2</v>
      </c>
      <c r="G31" s="4">
        <f>multipl_bidrag!G8</f>
        <v>-4.8017618550026016E-2</v>
      </c>
      <c r="H31" s="4">
        <f>multipl_bidrag!H8</f>
        <v>-4.1554093332300153E-2</v>
      </c>
      <c r="I31" s="4">
        <f>multipl_bidrag!I8</f>
        <v>-3.7862154715058362E-2</v>
      </c>
      <c r="J31" s="4">
        <f>multipl_bidrag!J8</f>
        <v>-4.1455998736611571E-2</v>
      </c>
      <c r="K31" s="4">
        <f>multipl_bidrag!K8</f>
        <v>-4.1693543580008485E-2</v>
      </c>
      <c r="L31" s="4">
        <f>multipl_bidrag!L8</f>
        <v>-4.1923458058845155E-2</v>
      </c>
      <c r="M31" s="4">
        <f>multipl_bidrag!M8</f>
        <v>-4.2043426790601676E-2</v>
      </c>
      <c r="N31" s="4">
        <f>multipl_bidrag!N8</f>
        <v>-4.1601034902950668E-2</v>
      </c>
      <c r="O31" s="4">
        <f>multipl_bidrag!O8</f>
        <v>-4.135029648228556E-2</v>
      </c>
      <c r="P31" s="4">
        <f>multipl_bidrag!P8</f>
        <v>-4.1097348670869144E-2</v>
      </c>
    </row>
    <row r="32" spans="1:16">
      <c r="A32" s="5" t="str">
        <f>multipl_bidrag!A9</f>
        <v>Lagre</v>
      </c>
      <c r="B32" s="5">
        <f>multipl_bidrag!B9</f>
        <v>0</v>
      </c>
      <c r="C32" s="4">
        <f>multipl_bidrag!C9</f>
        <v>-0.17852799049545393</v>
      </c>
      <c r="D32" s="4">
        <f>multipl_bidrag!D9</f>
        <v>-0.23015311357522208</v>
      </c>
      <c r="E32" s="4">
        <f>multipl_bidrag!E9</f>
        <v>-0.24732751186898189</v>
      </c>
      <c r="F32" s="4">
        <f>multipl_bidrag!F9</f>
        <v>-0.23043225562131378</v>
      </c>
      <c r="G32" s="4">
        <f>multipl_bidrag!G9</f>
        <v>-0.21428879457708144</v>
      </c>
      <c r="H32" s="4">
        <f>multipl_bidrag!H9</f>
        <v>-0.20115993832676921</v>
      </c>
      <c r="I32" s="4">
        <f>multipl_bidrag!I9</f>
        <v>-0.19700536351874243</v>
      </c>
      <c r="J32" s="4">
        <f>multipl_bidrag!J9</f>
        <v>-0.19233861308208844</v>
      </c>
      <c r="K32" s="4">
        <f>multipl_bidrag!K9</f>
        <v>-0.18976817323962236</v>
      </c>
      <c r="L32" s="4">
        <f>multipl_bidrag!L9</f>
        <v>-0.18725067720744609</v>
      </c>
      <c r="M32" s="4">
        <f>multipl_bidrag!M9</f>
        <v>-0.1855333484917519</v>
      </c>
      <c r="N32" s="4">
        <f>multipl_bidrag!N9</f>
        <v>-0.18410759972615129</v>
      </c>
      <c r="O32" s="4">
        <f>multipl_bidrag!O9</f>
        <v>-0.18310390983135583</v>
      </c>
      <c r="P32" s="4">
        <f>multipl_bidrag!P9</f>
        <v>-0.18234083799927739</v>
      </c>
    </row>
    <row r="33" spans="1:16">
      <c r="A33" s="5" t="str">
        <f>multipl_bidrag!A10</f>
        <v>Offentligt forbrug</v>
      </c>
      <c r="B33" s="5">
        <f>multipl_bidrag!B10</f>
        <v>0</v>
      </c>
      <c r="C33" s="4">
        <f>multipl_bidrag!C10</f>
        <v>8.3728396182032969E-2</v>
      </c>
      <c r="D33" s="4">
        <f>multipl_bidrag!D10</f>
        <v>0.13089887951826237</v>
      </c>
      <c r="E33" s="4">
        <f>multipl_bidrag!E10</f>
        <v>0.12902734508342284</v>
      </c>
      <c r="F33" s="4">
        <f>multipl_bidrag!F10</f>
        <v>0.11553580701405551</v>
      </c>
      <c r="G33" s="4">
        <f>multipl_bidrag!G10</f>
        <v>0.11057128301244923</v>
      </c>
      <c r="H33" s="4">
        <f>multipl_bidrag!H10</f>
        <v>0.10657431073992653</v>
      </c>
      <c r="I33" s="4">
        <f>multipl_bidrag!I10</f>
        <v>0.10216246140408711</v>
      </c>
      <c r="J33" s="4">
        <f>multipl_bidrag!J10</f>
        <v>0.10095238375458396</v>
      </c>
      <c r="K33" s="4">
        <f>multipl_bidrag!K10</f>
        <v>9.8853484554811133E-2</v>
      </c>
      <c r="L33" s="4">
        <f>multipl_bidrag!L10</f>
        <v>9.6708458087259835E-2</v>
      </c>
      <c r="M33" s="4">
        <f>multipl_bidrag!M10</f>
        <v>9.4534019041244324E-2</v>
      </c>
      <c r="N33" s="4">
        <f>multipl_bidrag!N10</f>
        <v>9.421223411621242E-2</v>
      </c>
      <c r="O33" s="4">
        <f>multipl_bidrag!O10</f>
        <v>9.3966176214129921E-2</v>
      </c>
      <c r="P33" s="4">
        <f>multipl_bidrag!P10</f>
        <v>9.3737750258498259E-2</v>
      </c>
    </row>
    <row r="34" spans="1:16">
      <c r="A34" s="5" t="str">
        <f>multipl_bidrag!A11</f>
        <v>Offentlige inv.</v>
      </c>
      <c r="B34" s="5">
        <f>multipl_bidrag!B11</f>
        <v>0</v>
      </c>
      <c r="C34" s="4">
        <f>multipl_bidrag!C11</f>
        <v>2.1723338161996042E-3</v>
      </c>
      <c r="D34" s="4">
        <f>multipl_bidrag!D11</f>
        <v>3.6191783051820929E-3</v>
      </c>
      <c r="E34" s="4">
        <f>multipl_bidrag!E11</f>
        <v>3.6262013307752448E-3</v>
      </c>
      <c r="F34" s="4">
        <f>multipl_bidrag!F11</f>
        <v>3.6377343520298411E-3</v>
      </c>
      <c r="G34" s="4">
        <f>multipl_bidrag!G11</f>
        <v>3.6507739312601154E-3</v>
      </c>
      <c r="H34" s="4">
        <f>multipl_bidrag!H11</f>
        <v>3.6631027322813156E-3</v>
      </c>
      <c r="I34" s="4">
        <f>multipl_bidrag!I11</f>
        <v>3.60252922648318E-3</v>
      </c>
      <c r="J34" s="4">
        <f>multipl_bidrag!J11</f>
        <v>3.5397377684808686E-3</v>
      </c>
      <c r="K34" s="4">
        <f>multipl_bidrag!K11</f>
        <v>3.4755642155737555E-3</v>
      </c>
      <c r="L34" s="4">
        <f>multipl_bidrag!L11</f>
        <v>3.4100860094915643E-3</v>
      </c>
      <c r="M34" s="4">
        <f>multipl_bidrag!M11</f>
        <v>3.3437157397269244E-3</v>
      </c>
      <c r="N34" s="4">
        <f>multipl_bidrag!N11</f>
        <v>3.3473364388017812E-3</v>
      </c>
      <c r="O34" s="4">
        <f>multipl_bidrag!O11</f>
        <v>3.3506132396070331E-3</v>
      </c>
      <c r="P34" s="4">
        <f>multipl_bidrag!P11</f>
        <v>3.3535660551129412E-3</v>
      </c>
    </row>
    <row r="35" spans="1:16">
      <c r="A35" s="5" t="str">
        <f>multipl_bidrag!A12</f>
        <v>Vareeksport</v>
      </c>
      <c r="B35" s="5">
        <f>multipl_bidrag!B12</f>
        <v>0</v>
      </c>
      <c r="C35" s="4">
        <f>multipl_bidrag!C12</f>
        <v>-0.73226822588028284</v>
      </c>
      <c r="D35" s="4">
        <f>multipl_bidrag!D12</f>
        <v>-0.42485321625034622</v>
      </c>
      <c r="E35" s="4">
        <f>multipl_bidrag!E12</f>
        <v>-8.2938364267042736E-2</v>
      </c>
      <c r="F35" s="4">
        <f>multipl_bidrag!F12</f>
        <v>2.3150304676806673E-2</v>
      </c>
      <c r="G35" s="4">
        <f>multipl_bidrag!G12</f>
        <v>1.9165232435402243E-2</v>
      </c>
      <c r="H35" s="4">
        <f>multipl_bidrag!H12</f>
        <v>2.4069149744680489E-2</v>
      </c>
      <c r="I35" s="4">
        <f>multipl_bidrag!I12</f>
        <v>3.0426702322984098E-2</v>
      </c>
      <c r="J35" s="4">
        <f>multipl_bidrag!J12</f>
        <v>3.7785115642516055E-2</v>
      </c>
      <c r="K35" s="4">
        <f>multipl_bidrag!K12</f>
        <v>4.6219039572126114E-2</v>
      </c>
      <c r="L35" s="4">
        <f>multipl_bidrag!L12</f>
        <v>5.364699376956656E-2</v>
      </c>
      <c r="M35" s="4">
        <f>multipl_bidrag!M12</f>
        <v>6.0110407522960957E-2</v>
      </c>
      <c r="N35" s="4">
        <f>multipl_bidrag!N12</f>
        <v>6.5935665553050943E-2</v>
      </c>
      <c r="O35" s="4">
        <f>multipl_bidrag!O12</f>
        <v>7.076369890916169E-2</v>
      </c>
      <c r="P35" s="4">
        <f>multipl_bidrag!P12</f>
        <v>7.4792836550569564E-2</v>
      </c>
    </row>
    <row r="36" spans="1:16">
      <c r="A36" s="5" t="str">
        <f>multipl_bidrag!A13</f>
        <v>Øvrig tjenesteeksport</v>
      </c>
      <c r="B36" s="5">
        <f>multipl_bidrag!B13</f>
        <v>0</v>
      </c>
      <c r="C36" s="4">
        <f>multipl_bidrag!C13</f>
        <v>-0.25392113249533449</v>
      </c>
      <c r="D36" s="4">
        <f>multipl_bidrag!D13</f>
        <v>-0.10341240515045616</v>
      </c>
      <c r="E36" s="4">
        <f>multipl_bidrag!E13</f>
        <v>-1.1000347876269863E-2</v>
      </c>
      <c r="F36" s="4">
        <f>multipl_bidrag!F13</f>
        <v>-2.9841224578674532E-3</v>
      </c>
      <c r="G36" s="4">
        <f>multipl_bidrag!G13</f>
        <v>2.8921734807840528E-3</v>
      </c>
      <c r="H36" s="4">
        <f>multipl_bidrag!H13</f>
        <v>7.2116556666603597E-3</v>
      </c>
      <c r="I36" s="4">
        <f>multipl_bidrag!I13</f>
        <v>1.0581845066793877E-2</v>
      </c>
      <c r="J36" s="4">
        <f>multipl_bidrag!J13</f>
        <v>1.3384506042328603E-2</v>
      </c>
      <c r="K36" s="4">
        <f>multipl_bidrag!K13</f>
        <v>1.5633308407605163E-2</v>
      </c>
      <c r="L36" s="4">
        <f>multipl_bidrag!L13</f>
        <v>1.7378734483504656E-2</v>
      </c>
      <c r="M36" s="4">
        <f>multipl_bidrag!M13</f>
        <v>1.8666229592571189E-2</v>
      </c>
      <c r="N36" s="4">
        <f>multipl_bidrag!N13</f>
        <v>1.9833551937813946E-2</v>
      </c>
      <c r="O36" s="4">
        <f>multipl_bidrag!O13</f>
        <v>2.0609135430355172E-2</v>
      </c>
      <c r="P36" s="4">
        <f>multipl_bidrag!P13</f>
        <v>2.1077769713399697E-2</v>
      </c>
    </row>
    <row r="37" spans="1:16">
      <c r="A37" s="5" t="str">
        <f>multipl_bidrag!A14</f>
        <v>Tjenesteeksport</v>
      </c>
      <c r="B37" s="5">
        <f>multipl_bidrag!B14</f>
        <v>0</v>
      </c>
      <c r="C37" s="4">
        <f>multipl_bidrag!C14</f>
        <v>-0.27016591437209636</v>
      </c>
      <c r="D37" s="4">
        <f>multipl_bidrag!D14</f>
        <v>-0.11003444275645662</v>
      </c>
      <c r="E37" s="4">
        <f>multipl_bidrag!E14</f>
        <v>-1.1709342493227557E-2</v>
      </c>
      <c r="F37" s="4">
        <f>multipl_bidrag!F14</f>
        <v>-3.1728076779256355E-3</v>
      </c>
      <c r="G37" s="4">
        <f>multipl_bidrag!G14</f>
        <v>3.0776429785025444E-3</v>
      </c>
      <c r="H37" s="4">
        <f>multipl_bidrag!H14</f>
        <v>7.6664834873812959E-3</v>
      </c>
      <c r="I37" s="4">
        <f>multipl_bidrag!I14</f>
        <v>1.1250301984362889E-2</v>
      </c>
      <c r="J37" s="4">
        <f>multipl_bidrag!J14</f>
        <v>1.4228398580069924E-2</v>
      </c>
      <c r="K37" s="4">
        <f>multipl_bidrag!K14</f>
        <v>1.6618534213544311E-2</v>
      </c>
      <c r="L37" s="4">
        <f>multipl_bidrag!L14</f>
        <v>1.846926947030297E-2</v>
      </c>
      <c r="M37" s="4">
        <f>multipl_bidrag!M14</f>
        <v>1.9821911937912794E-2</v>
      </c>
      <c r="N37" s="4">
        <f>multipl_bidrag!N14</f>
        <v>2.1040375878132237E-2</v>
      </c>
      <c r="O37" s="4">
        <f>multipl_bidrag!O14</f>
        <v>2.1840174986850723E-2</v>
      </c>
      <c r="P37" s="4">
        <f>multipl_bidrag!P14</f>
        <v>2.2309132487068228E-2</v>
      </c>
    </row>
    <row r="38" spans="1:16">
      <c r="A38" s="17" t="str">
        <f>multipl_bidrag!A15</f>
        <v>Turisme</v>
      </c>
      <c r="B38" s="17">
        <f>multipl_bidrag!B15</f>
        <v>0</v>
      </c>
      <c r="C38" s="19">
        <f>multipl_bidrag!C15</f>
        <v>-3.0806489037381903E-2</v>
      </c>
      <c r="D38" s="19">
        <f>multipl_bidrag!D15</f>
        <v>-1.2548817293872715E-2</v>
      </c>
      <c r="E38" s="19">
        <f>multipl_bidrag!E15</f>
        <v>-1.3356767473938717E-3</v>
      </c>
      <c r="F38" s="19">
        <f>multipl_bidrag!F15</f>
        <v>-3.6265908032855895E-4</v>
      </c>
      <c r="G38" s="19">
        <f>multipl_bidrag!G15</f>
        <v>3.5086353198282268E-4</v>
      </c>
      <c r="H38" s="19">
        <f>multipl_bidrag!H15</f>
        <v>8.7557101741056833E-4</v>
      </c>
      <c r="I38" s="19">
        <f>multipl_bidrag!I15</f>
        <v>1.2853257944809525E-3</v>
      </c>
      <c r="J38" s="19">
        <f>multipl_bidrag!J15</f>
        <v>1.6262088857598711E-3</v>
      </c>
      <c r="K38" s="19">
        <f>multipl_bidrag!K15</f>
        <v>1.9001869707867664E-3</v>
      </c>
      <c r="L38" s="19">
        <f>multipl_bidrag!L15</f>
        <v>2.1130807630257722E-3</v>
      </c>
      <c r="M38" s="19">
        <f>multipl_bidrag!M15</f>
        <v>2.2705423023430078E-3</v>
      </c>
      <c r="N38" s="19">
        <f>multipl_bidrag!N15</f>
        <v>2.4134474788626487E-3</v>
      </c>
      <c r="O38" s="19">
        <f>multipl_bidrag!O15</f>
        <v>2.5088987715356551E-3</v>
      </c>
      <c r="P38" s="19">
        <f>multipl_bidrag!P15</f>
        <v>2.5672959330753581E-3</v>
      </c>
    </row>
    <row r="39" spans="1:16">
      <c r="L39" s="5"/>
      <c r="M39" s="5"/>
      <c r="N39" s="5"/>
      <c r="O39" s="5"/>
      <c r="P39" s="5"/>
    </row>
    <row r="40" spans="1:16">
      <c r="A40" s="1" t="s">
        <v>31</v>
      </c>
      <c r="B40" s="4">
        <f>B24-SUM(B25:B38)</f>
        <v>0</v>
      </c>
      <c r="C40" s="4">
        <f t="shared" ref="C40:G40" si="5">C24-SUM(C25:C38)</f>
        <v>-1.3964567792745797E-4</v>
      </c>
      <c r="D40" s="4">
        <f t="shared" si="5"/>
        <v>0.15994166216087824</v>
      </c>
      <c r="E40" s="4">
        <f t="shared" si="5"/>
        <v>0.3128601654912293</v>
      </c>
      <c r="F40" s="4">
        <f t="shared" si="5"/>
        <v>0.3023548562729666</v>
      </c>
      <c r="G40" s="4">
        <f t="shared" si="5"/>
        <v>0.22789825665123961</v>
      </c>
      <c r="H40" s="4">
        <f t="shared" ref="H40:K40" si="6">H24-SUM(H25:H38)</f>
        <v>0.20087210340815326</v>
      </c>
      <c r="I40" s="4">
        <f t="shared" si="6"/>
        <v>0.19550329930629534</v>
      </c>
      <c r="J40" s="4">
        <f t="shared" si="6"/>
        <v>0.18573864989532207</v>
      </c>
      <c r="K40" s="4">
        <f t="shared" si="6"/>
        <v>0.18556474631980119</v>
      </c>
      <c r="L40" s="4">
        <f t="shared" ref="L40:P40" si="7">L24-SUM(L25:L38)</f>
        <v>0.18435542246554149</v>
      </c>
      <c r="M40" s="4">
        <f t="shared" si="7"/>
        <v>0.18288699516560142</v>
      </c>
      <c r="N40" s="4">
        <f t="shared" si="7"/>
        <v>0.18203054631174453</v>
      </c>
      <c r="O40" s="4">
        <f t="shared" si="7"/>
        <v>0.1811217953944699</v>
      </c>
      <c r="P40" s="4">
        <f t="shared" si="7"/>
        <v>0.18044144530484288</v>
      </c>
    </row>
    <row r="41" spans="1:16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L42" s="5"/>
      <c r="M42" s="5"/>
      <c r="N42" s="5"/>
      <c r="O42" s="5"/>
      <c r="P42" s="5"/>
    </row>
    <row r="43" spans="1:16" ht="18.75">
      <c r="A43" s="3" t="s">
        <v>32</v>
      </c>
      <c r="B43" s="5"/>
      <c r="C43" s="5"/>
      <c r="D43" s="5"/>
      <c r="E43" s="5"/>
      <c r="F43" s="5"/>
      <c r="G43" s="5"/>
      <c r="L43" s="5"/>
      <c r="M43" s="5"/>
      <c r="N43" s="5"/>
      <c r="O43" s="5"/>
      <c r="P43" s="5"/>
    </row>
    <row r="44" spans="1:16">
      <c r="A44" s="15"/>
      <c r="B44" s="15">
        <f>B2</f>
        <v>2021</v>
      </c>
      <c r="C44" s="15">
        <f t="shared" ref="C44:G44" si="8">C2</f>
        <v>2022</v>
      </c>
      <c r="D44" s="15">
        <f t="shared" si="8"/>
        <v>2023</v>
      </c>
      <c r="E44" s="15">
        <f t="shared" si="8"/>
        <v>2024</v>
      </c>
      <c r="F44" s="15">
        <f t="shared" si="8"/>
        <v>2025</v>
      </c>
      <c r="G44" s="15">
        <f t="shared" si="8"/>
        <v>2026</v>
      </c>
      <c r="H44" s="15">
        <f t="shared" ref="H44:K44" si="9">H2</f>
        <v>2027</v>
      </c>
      <c r="I44" s="15">
        <f t="shared" si="9"/>
        <v>2028</v>
      </c>
      <c r="J44" s="15">
        <f t="shared" si="9"/>
        <v>2029</v>
      </c>
      <c r="K44" s="15">
        <f t="shared" si="9"/>
        <v>2030</v>
      </c>
      <c r="L44" s="15">
        <f t="shared" ref="L44:P44" si="10">L2</f>
        <v>2031</v>
      </c>
      <c r="M44" s="15">
        <f t="shared" si="10"/>
        <v>2032</v>
      </c>
      <c r="N44" s="15">
        <f t="shared" si="10"/>
        <v>2033</v>
      </c>
      <c r="O44" s="15">
        <f t="shared" si="10"/>
        <v>2034</v>
      </c>
      <c r="P44" s="15">
        <f t="shared" si="10"/>
        <v>2035</v>
      </c>
    </row>
    <row r="45" spans="1:16">
      <c r="A45" s="7" t="s">
        <v>33</v>
      </c>
      <c r="B45" s="5"/>
      <c r="C45" s="5"/>
      <c r="D45" s="5"/>
      <c r="E45" s="5"/>
      <c r="F45" s="5"/>
      <c r="G45" s="5"/>
      <c r="L45" s="5"/>
      <c r="M45" s="5"/>
      <c r="N45" s="5"/>
      <c r="O45" s="5"/>
      <c r="P45" s="5"/>
    </row>
    <row r="46" spans="1:16">
      <c r="A46" s="5" t="str">
        <f>Arbmar!A2</f>
        <v>Arbejdsstyrke</v>
      </c>
      <c r="B46" s="5">
        <f>Arbmar!B2</f>
        <v>0</v>
      </c>
      <c r="C46" s="4">
        <f>Arbmar!C2</f>
        <v>-7.0651539031946413</v>
      </c>
      <c r="D46" s="4">
        <f>Arbmar!D2</f>
        <v>-5.6124643948101038</v>
      </c>
      <c r="E46" s="4">
        <f>Arbmar!E2</f>
        <v>-2.9813978656115978</v>
      </c>
      <c r="F46" s="4">
        <f>Arbmar!F2</f>
        <v>1.1086260503348058</v>
      </c>
      <c r="G46" s="4">
        <f>Arbmar!G2</f>
        <v>3.0791911179035196</v>
      </c>
      <c r="H46" s="4">
        <f>Arbmar!H2</f>
        <v>4.3913629892376775</v>
      </c>
      <c r="I46" s="4">
        <f>Arbmar!I2</f>
        <v>5.2308575302936333</v>
      </c>
      <c r="J46" s="4">
        <f>Arbmar!J2</f>
        <v>5.4411507232789518</v>
      </c>
      <c r="K46" s="4">
        <f>Arbmar!K2</f>
        <v>5.557421727039582</v>
      </c>
      <c r="L46" s="4">
        <f>Arbmar!L2</f>
        <v>5.6270851015110566</v>
      </c>
      <c r="M46" s="4">
        <f>Arbmar!M2</f>
        <v>5.6533226941396606</v>
      </c>
      <c r="N46" s="4">
        <f>Arbmar!N2</f>
        <v>5.7846617367945328</v>
      </c>
      <c r="O46" s="4">
        <f>Arbmar!O2</f>
        <v>5.8874472673901437</v>
      </c>
      <c r="P46" s="4">
        <f>Arbmar!P2</f>
        <v>5.9724104707493098</v>
      </c>
    </row>
    <row r="47" spans="1:16">
      <c r="A47" s="5" t="str">
        <f>Arbmar!A3</f>
        <v>Beskæftigede ekskl. orlov og løntilskud</v>
      </c>
      <c r="B47" s="5">
        <f>Arbmar!B3</f>
        <v>0</v>
      </c>
      <c r="C47" s="4">
        <f>Arbmar!C3</f>
        <v>-28.71340565113087</v>
      </c>
      <c r="D47" s="4">
        <f>Arbmar!D3</f>
        <v>-32.452831812171553</v>
      </c>
      <c r="E47" s="4">
        <f>Arbmar!E3</f>
        <v>-22.757881995108164</v>
      </c>
      <c r="F47" s="4">
        <f>Arbmar!F3</f>
        <v>-9.8078992399086928</v>
      </c>
      <c r="G47" s="4">
        <f>Arbmar!G3</f>
        <v>-6.0597019776510024</v>
      </c>
      <c r="H47" s="4">
        <f>Arbmar!H3</f>
        <v>-2.0083248513005856</v>
      </c>
      <c r="I47" s="4">
        <f>Arbmar!I3</f>
        <v>0.76973117281386294</v>
      </c>
      <c r="J47" s="4">
        <f>Arbmar!J3</f>
        <v>1.4478748450983403</v>
      </c>
      <c r="K47" s="4">
        <f>Arbmar!K3</f>
        <v>2.3384601041125279</v>
      </c>
      <c r="L47" s="4">
        <f>Arbmar!L3</f>
        <v>2.9672775886388081</v>
      </c>
      <c r="M47" s="4">
        <f>Arbmar!M3</f>
        <v>3.4528773588044714</v>
      </c>
      <c r="N47" s="4">
        <f>Arbmar!N3</f>
        <v>3.9457846004784187</v>
      </c>
      <c r="O47" s="4">
        <f>Arbmar!O3</f>
        <v>4.3308211188345922</v>
      </c>
      <c r="P47" s="4">
        <f>Arbmar!P3</f>
        <v>4.6542703961927145</v>
      </c>
    </row>
    <row r="48" spans="1:16">
      <c r="A48" s="5" t="str">
        <f>Arbmar!A4</f>
        <v>Beskæftigede med løntilskud</v>
      </c>
      <c r="B48" s="5">
        <f>Arbmar!B4</f>
        <v>0</v>
      </c>
      <c r="C48" s="4">
        <f>Arbmar!C4</f>
        <v>9.7608711543355753</v>
      </c>
      <c r="D48" s="4">
        <f>Arbmar!D4</f>
        <v>12.294994717487228</v>
      </c>
      <c r="E48" s="4">
        <f>Arbmar!E4</f>
        <v>9.128532668040549</v>
      </c>
      <c r="F48" s="4">
        <f>Arbmar!F4</f>
        <v>5.0611114054550939</v>
      </c>
      <c r="G48" s="4">
        <f>Arbmar!G4</f>
        <v>4.2475439852340173</v>
      </c>
      <c r="H48" s="4">
        <f>Arbmar!H4</f>
        <v>2.980085080177048</v>
      </c>
      <c r="I48" s="4">
        <f>Arbmar!I4</f>
        <v>2.0811942763597386</v>
      </c>
      <c r="J48" s="4">
        <f>Arbmar!J4</f>
        <v>1.8643907722629649</v>
      </c>
      <c r="K48" s="4">
        <f>Arbmar!K4</f>
        <v>1.5046036839647456</v>
      </c>
      <c r="L48" s="4">
        <f>Arbmar!L4</f>
        <v>1.244716805218232</v>
      </c>
      <c r="M48" s="4">
        <f>Arbmar!M4</f>
        <v>1.0310882777424126</v>
      </c>
      <c r="N48" s="4">
        <f>Arbmar!N4</f>
        <v>0.86307933391886138</v>
      </c>
      <c r="O48" s="4">
        <f>Arbmar!O4</f>
        <v>0.73193262190449104</v>
      </c>
      <c r="P48" s="4">
        <f>Arbmar!P4</f>
        <v>0.62113824863860145</v>
      </c>
    </row>
    <row r="49" spans="1:16">
      <c r="A49" s="5" t="str">
        <f>Arbmar!A5</f>
        <v>Beskæftigede inkl. løntilskud og sygeorlov</v>
      </c>
      <c r="B49" s="5">
        <f>Arbmar!B5</f>
        <v>0</v>
      </c>
      <c r="C49" s="4">
        <f>Arbmar!C5</f>
        <v>-19.076161336456153</v>
      </c>
      <c r="D49" s="4">
        <f>Arbmar!D5</f>
        <v>-20.303831834181892</v>
      </c>
      <c r="E49" s="4">
        <f>Arbmar!E5</f>
        <v>-13.734203563068604</v>
      </c>
      <c r="F49" s="4">
        <f>Arbmar!F5</f>
        <v>-4.8032156190961359</v>
      </c>
      <c r="G49" s="4">
        <f>Arbmar!G5</f>
        <v>-1.8585382389592269</v>
      </c>
      <c r="H49" s="4">
        <f>Arbmar!H5</f>
        <v>0.93998203890168952</v>
      </c>
      <c r="I49" s="4">
        <f>Arbmar!I5</f>
        <v>2.8293917140140366</v>
      </c>
      <c r="J49" s="4">
        <f>Arbmar!J5</f>
        <v>3.2932044395001867</v>
      </c>
      <c r="K49" s="4">
        <f>Arbmar!K5</f>
        <v>3.8280188050594006</v>
      </c>
      <c r="L49" s="4">
        <f>Arbmar!L5</f>
        <v>4.199844915803169</v>
      </c>
      <c r="M49" s="4">
        <f>Arbmar!M5</f>
        <v>4.4741863791746255</v>
      </c>
      <c r="N49" s="4">
        <f>Arbmar!N5</f>
        <v>4.8009817254915106</v>
      </c>
      <c r="O49" s="4">
        <f>Arbmar!O5</f>
        <v>5.0563537102320879</v>
      </c>
      <c r="P49" s="4">
        <f>Arbmar!P5</f>
        <v>5.2702616170672627</v>
      </c>
    </row>
    <row r="50" spans="1:16">
      <c r="A50" s="5" t="str">
        <f>Arbmar!A6</f>
        <v>Ledige</v>
      </c>
      <c r="B50" s="5">
        <f>Arbmar!B6</f>
        <v>0</v>
      </c>
      <c r="C50" s="4">
        <f>Arbmar!C6</f>
        <v>11.887380570940877</v>
      </c>
      <c r="D50" s="4">
        <f>Arbmar!D6</f>
        <v>14.545354437846981</v>
      </c>
      <c r="E50" s="4">
        <f>Arbmar!E6</f>
        <v>10.647959449341215</v>
      </c>
      <c r="F50" s="4">
        <f>Arbmar!F6</f>
        <v>5.8554296199722558</v>
      </c>
      <c r="G50" s="4">
        <f>Arbmar!G6</f>
        <v>4.8913742982335862</v>
      </c>
      <c r="H50" s="4">
        <f>Arbmar!H6</f>
        <v>3.4195915000032073</v>
      </c>
      <c r="I50" s="4">
        <f>Arbmar!I6</f>
        <v>2.3798986321558004</v>
      </c>
      <c r="J50" s="4">
        <f>Arbmar!J6</f>
        <v>2.1289106321182771</v>
      </c>
      <c r="K50" s="4">
        <f>Arbmar!K6</f>
        <v>1.7143654449423593</v>
      </c>
      <c r="L50" s="4">
        <f>Arbmar!L6</f>
        <v>1.4151374406278592</v>
      </c>
      <c r="M50" s="4">
        <f>Arbmar!M6</f>
        <v>1.1693489613321617</v>
      </c>
      <c r="N50" s="4">
        <f>Arbmar!N6</f>
        <v>0.97576012420131519</v>
      </c>
      <c r="O50" s="4">
        <f>Arbmar!O6</f>
        <v>0.82466166461426837</v>
      </c>
      <c r="P50" s="4">
        <f>Arbmar!P6</f>
        <v>0.69701543796008991</v>
      </c>
    </row>
    <row r="51" spans="1:16">
      <c r="A51" s="7" t="s">
        <v>34</v>
      </c>
      <c r="B51" s="5"/>
      <c r="C51" s="5"/>
      <c r="D51" s="5"/>
      <c r="E51" s="5"/>
      <c r="F51" s="5"/>
      <c r="G51" s="5"/>
      <c r="L51" s="5"/>
      <c r="M51" s="5"/>
      <c r="N51" s="5"/>
      <c r="O51" s="5"/>
      <c r="P51" s="5"/>
    </row>
    <row r="52" spans="1:16">
      <c r="A52" s="5" t="str">
        <f>Arbmar!A7</f>
        <v>Udd. og aktivering</v>
      </c>
      <c r="B52" s="5">
        <f>Arbmar!B7</f>
        <v>0</v>
      </c>
      <c r="C52" s="4">
        <f>Arbmar!C7</f>
        <v>7.0651539031949255</v>
      </c>
      <c r="D52" s="4">
        <f>Arbmar!D7</f>
        <v>11.293449414080442</v>
      </c>
      <c r="E52" s="4">
        <f>Arbmar!E7</f>
        <v>9.4823515072253031</v>
      </c>
      <c r="F52" s="4">
        <f>Arbmar!F7</f>
        <v>5.4728942386748827</v>
      </c>
      <c r="G52" s="4">
        <f>Arbmar!G7</f>
        <v>3.6666867287154901</v>
      </c>
      <c r="H52" s="4">
        <f>Arbmar!H7</f>
        <v>2.4237024527954532</v>
      </c>
      <c r="I52" s="4">
        <f>Arbmar!I7</f>
        <v>1.4926471644045591</v>
      </c>
      <c r="J52" s="4">
        <f>Arbmar!J7</f>
        <v>1.1837096593645811</v>
      </c>
      <c r="K52" s="4">
        <f>Arbmar!K7</f>
        <v>0.94358854679762771</v>
      </c>
      <c r="L52" s="4">
        <f>Arbmar!L7</f>
        <v>0.7473909752463328</v>
      </c>
      <c r="M52" s="4">
        <f>Arbmar!M7</f>
        <v>0.59297670863099938</v>
      </c>
      <c r="N52" s="4">
        <f>Arbmar!N7</f>
        <v>0.47097771442867042</v>
      </c>
      <c r="O52" s="4">
        <f>Arbmar!O7</f>
        <v>0.37563981588033357</v>
      </c>
      <c r="P52" s="4">
        <f>Arbmar!P7</f>
        <v>0.29650536880109257</v>
      </c>
    </row>
    <row r="53" spans="1:16">
      <c r="A53" s="5" t="str">
        <f>Arbmar!A8</f>
        <v>Sygedagpenge fra beskæftigelse</v>
      </c>
      <c r="B53" s="5">
        <f>Arbmar!B8</f>
        <v>0</v>
      </c>
      <c r="C53" s="4">
        <f>Arbmar!C8</f>
        <v>-0.12362683966093613</v>
      </c>
      <c r="D53" s="4">
        <f>Arbmar!D8</f>
        <v>-0.14599473949701647</v>
      </c>
      <c r="E53" s="4">
        <f>Arbmar!E8</f>
        <v>-0.10485423600103516</v>
      </c>
      <c r="F53" s="4">
        <f>Arbmar!F8</f>
        <v>-5.6427784642163914E-2</v>
      </c>
      <c r="G53" s="4">
        <f>Arbmar!G8</f>
        <v>-4.6380246542142345E-2</v>
      </c>
      <c r="H53" s="4">
        <f>Arbmar!H8</f>
        <v>-3.1778189974719595E-2</v>
      </c>
      <c r="I53" s="4">
        <f>Arbmar!I8</f>
        <v>-2.1533735159817269E-2</v>
      </c>
      <c r="J53" s="4">
        <f>Arbmar!J8</f>
        <v>-1.9061177861210865E-2</v>
      </c>
      <c r="K53" s="4">
        <f>Arbmar!K8</f>
        <v>-1.5044983017702407E-2</v>
      </c>
      <c r="L53" s="4">
        <f>Arbmar!L8</f>
        <v>-1.2149478053618878E-2</v>
      </c>
      <c r="M53" s="4">
        <f>Arbmar!M8</f>
        <v>-9.7792573725961063E-3</v>
      </c>
      <c r="N53" s="4">
        <f>Arbmar!N8</f>
        <v>-7.882208905726884E-3</v>
      </c>
      <c r="O53" s="4">
        <f>Arbmar!O8</f>
        <v>-6.4000305067999363E-3</v>
      </c>
      <c r="P53" s="4">
        <f>Arbmar!P8</f>
        <v>-5.1470277640177642E-3</v>
      </c>
    </row>
    <row r="54" spans="1:16">
      <c r="A54" s="5" t="str">
        <f>Arbmar!A9</f>
        <v>Sygedagpenge udenfor arbejdsstyrken</v>
      </c>
      <c r="B54" s="5">
        <f>Arbmar!B9</f>
        <v>0</v>
      </c>
      <c r="C54" s="4">
        <f>Arbmar!C9</f>
        <v>0.12362683966093613</v>
      </c>
      <c r="D54" s="4">
        <f>Arbmar!D9</f>
        <v>0.14599473949701647</v>
      </c>
      <c r="E54" s="4">
        <f>Arbmar!E9</f>
        <v>0.10485423600103516</v>
      </c>
      <c r="F54" s="4">
        <f>Arbmar!F9</f>
        <v>5.6427784642163914E-2</v>
      </c>
      <c r="G54" s="4">
        <f>Arbmar!G9</f>
        <v>4.6380246542142345E-2</v>
      </c>
      <c r="H54" s="4">
        <f>Arbmar!H9</f>
        <v>3.1778189974719595E-2</v>
      </c>
      <c r="I54" s="4">
        <f>Arbmar!I9</f>
        <v>2.1533735159817269E-2</v>
      </c>
      <c r="J54" s="4">
        <f>Arbmar!J9</f>
        <v>1.9061177861210865E-2</v>
      </c>
      <c r="K54" s="4">
        <f>Arbmar!K9</f>
        <v>1.5044983017702407E-2</v>
      </c>
      <c r="L54" s="4">
        <f>Arbmar!L9</f>
        <v>1.2149478053618878E-2</v>
      </c>
      <c r="M54" s="4">
        <f>Arbmar!M9</f>
        <v>9.7792573725961063E-3</v>
      </c>
      <c r="N54" s="4">
        <f>Arbmar!N9</f>
        <v>7.882208905726884E-3</v>
      </c>
      <c r="O54" s="4">
        <f>Arbmar!O9</f>
        <v>6.4000305067999363E-3</v>
      </c>
      <c r="P54" s="4">
        <f>Arbmar!P9</f>
        <v>5.1470277640177642E-3</v>
      </c>
    </row>
    <row r="55" spans="1:16">
      <c r="A55" s="5" t="str">
        <f>Arbmar!A10</f>
        <v>Øvrige midlertidigt fraværende fra arbejdstyrke</v>
      </c>
      <c r="B55" s="5">
        <f>Arbmar!B10</f>
        <v>0</v>
      </c>
      <c r="C55" s="4">
        <f>Arbmar!C10</f>
        <v>0</v>
      </c>
      <c r="D55" s="4">
        <f>Arbmar!D10</f>
        <v>0.31901498072977574</v>
      </c>
      <c r="E55" s="4">
        <f>Arbmar!E10</f>
        <v>0.49904635838569789</v>
      </c>
      <c r="F55" s="4">
        <f>Arbmar!F10</f>
        <v>0.41847971099025472</v>
      </c>
      <c r="G55" s="4">
        <f>Arbmar!G10</f>
        <v>0.25412215338016608</v>
      </c>
      <c r="H55" s="4">
        <f>Arbmar!H10</f>
        <v>0.18493455796630087</v>
      </c>
      <c r="I55" s="4">
        <f>Arbmar!I10</f>
        <v>0.13649530530113907</v>
      </c>
      <c r="J55" s="4">
        <f>Arbmar!J10</f>
        <v>9.5139617354647044E-2</v>
      </c>
      <c r="K55" s="4">
        <f>Arbmar!K10</f>
        <v>7.8989726162774332E-2</v>
      </c>
      <c r="L55" s="4">
        <f>Arbmar!L10</f>
        <v>6.552392324175571E-2</v>
      </c>
      <c r="M55" s="4">
        <f>Arbmar!M10</f>
        <v>5.3700597228015567E-2</v>
      </c>
      <c r="N55" s="4">
        <f>Arbmar!N10</f>
        <v>4.4360548777035547E-2</v>
      </c>
      <c r="O55" s="4">
        <f>Arbmar!O10</f>
        <v>3.6912916729392009E-2</v>
      </c>
      <c r="P55" s="4">
        <f>Arbmar!P10</f>
        <v>3.1084160449324827E-2</v>
      </c>
    </row>
    <row r="56" spans="1:16">
      <c r="A56" s="5" t="str">
        <f>Arbmar!A11</f>
        <v>Tilbagetrækning</v>
      </c>
      <c r="B56" s="5">
        <f>Arbmar!B11</f>
        <v>0</v>
      </c>
      <c r="C56" s="4">
        <f>Arbmar!C11</f>
        <v>0</v>
      </c>
      <c r="D56" s="4">
        <f>Arbmar!D11</f>
        <v>0</v>
      </c>
      <c r="E56" s="4">
        <f>Arbmar!E11</f>
        <v>0</v>
      </c>
      <c r="F56" s="4">
        <f>Arbmar!F11</f>
        <v>0</v>
      </c>
      <c r="G56" s="4">
        <f>Arbmar!G11</f>
        <v>0</v>
      </c>
      <c r="H56" s="4">
        <f>Arbmar!H11</f>
        <v>0</v>
      </c>
      <c r="I56" s="4">
        <f>Arbmar!I11</f>
        <v>0</v>
      </c>
      <c r="J56" s="4">
        <f>Arbmar!J11</f>
        <v>0</v>
      </c>
      <c r="K56" s="4">
        <f>Arbmar!K11</f>
        <v>0</v>
      </c>
      <c r="L56" s="4">
        <f>Arbmar!L11</f>
        <v>0</v>
      </c>
      <c r="M56" s="4">
        <f>Arbmar!M11</f>
        <v>0</v>
      </c>
      <c r="N56" s="4">
        <f>Arbmar!N11</f>
        <v>0</v>
      </c>
      <c r="O56" s="4">
        <f>Arbmar!O11</f>
        <v>0</v>
      </c>
      <c r="P56" s="4">
        <f>Arbmar!P11</f>
        <v>0</v>
      </c>
    </row>
    <row r="57" spans="1:16">
      <c r="A57" s="5" t="str">
        <f>Arbmar!A12</f>
        <v>Kontanthjælp, integrationsyd. mv.</v>
      </c>
      <c r="B57" s="5">
        <f>Arbmar!B12</f>
        <v>0</v>
      </c>
      <c r="C57" s="4">
        <f>Arbmar!C12</f>
        <v>6</v>
      </c>
      <c r="D57" s="4">
        <f>Arbmar!D12</f>
        <v>7</v>
      </c>
      <c r="E57" s="4">
        <f>Arbmar!E12</f>
        <v>6</v>
      </c>
      <c r="F57" s="4">
        <f>Arbmar!F12</f>
        <v>6</v>
      </c>
      <c r="G57" s="4">
        <f>Arbmar!G12</f>
        <v>6</v>
      </c>
      <c r="H57" s="4">
        <f>Arbmar!H12</f>
        <v>6</v>
      </c>
      <c r="I57" s="4">
        <f>Arbmar!I12</f>
        <v>5.8799999999999955</v>
      </c>
      <c r="J57" s="4">
        <f>Arbmar!J12</f>
        <v>5.7600000000000051</v>
      </c>
      <c r="K57" s="4">
        <f>Arbmar!K12</f>
        <v>5.6400000000000006</v>
      </c>
      <c r="L57" s="4">
        <f>Arbmar!L12</f>
        <v>5.519999999999996</v>
      </c>
      <c r="M57" s="4">
        <f>Arbmar!M12</f>
        <v>5.4000000000000057</v>
      </c>
      <c r="N57" s="4">
        <f>Arbmar!N12</f>
        <v>5.4000000000000057</v>
      </c>
      <c r="O57" s="4">
        <f>Arbmar!O12</f>
        <v>5.4000000000000057</v>
      </c>
      <c r="P57" s="4">
        <f>Arbmar!P12</f>
        <v>5.4000000000000057</v>
      </c>
    </row>
    <row r="58" spans="1:16">
      <c r="A58" s="17" t="str">
        <f>Arbmar!A13</f>
        <v>Residual</v>
      </c>
      <c r="B58" s="17">
        <f>Arbmar!B13</f>
        <v>0</v>
      </c>
      <c r="C58" s="19">
        <f>Arbmar!C13</f>
        <v>1.1368683772161603E-13</v>
      </c>
      <c r="D58" s="19">
        <f>Arbmar!D13</f>
        <v>-1.1368683772161603E-13</v>
      </c>
      <c r="E58" s="19">
        <f>Arbmar!E13</f>
        <v>3.4106051316484809E-13</v>
      </c>
      <c r="F58" s="19">
        <f>Arbmar!F13</f>
        <v>0</v>
      </c>
      <c r="G58" s="19">
        <f>Arbmar!G13</f>
        <v>7.9580786405131221E-13</v>
      </c>
      <c r="H58" s="19">
        <f>Arbmar!H13</f>
        <v>2.2737367544323206E-13</v>
      </c>
      <c r="I58" s="19">
        <f>Arbmar!I13</f>
        <v>5.6843418860808015E-13</v>
      </c>
      <c r="J58" s="19">
        <f>Arbmar!J13</f>
        <v>1.3642420526593924E-12</v>
      </c>
      <c r="K58" s="19">
        <f>Arbmar!K13</f>
        <v>0</v>
      </c>
      <c r="L58" s="19">
        <f>Arbmar!L13</f>
        <v>6.8212102632969618E-13</v>
      </c>
      <c r="M58" s="19">
        <f>Arbmar!M13</f>
        <v>1.0231815394945443E-12</v>
      </c>
      <c r="N58" s="19">
        <f>Arbmar!N13</f>
        <v>-3.4106051316484809E-13</v>
      </c>
      <c r="O58" s="19">
        <f>Arbmar!O13</f>
        <v>0</v>
      </c>
      <c r="P58" s="19">
        <f>Arbmar!P13</f>
        <v>-1.1368683772161603E-13</v>
      </c>
    </row>
    <row r="59" spans="1:16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8.75">
      <c r="A61" s="3" t="s">
        <v>35</v>
      </c>
      <c r="B61" s="5"/>
      <c r="C61" s="5"/>
      <c r="D61" s="5"/>
      <c r="E61" s="5"/>
      <c r="F61" s="5"/>
      <c r="G61" s="5"/>
      <c r="L61" s="5"/>
      <c r="M61" s="5"/>
      <c r="N61" s="5"/>
      <c r="O61" s="5"/>
      <c r="P61" s="5"/>
    </row>
    <row r="62" spans="1:16">
      <c r="A62" s="15"/>
      <c r="B62" s="15">
        <f>B2</f>
        <v>2021</v>
      </c>
      <c r="C62" s="15">
        <f t="shared" ref="C62:G62" si="11">C2</f>
        <v>2022</v>
      </c>
      <c r="D62" s="15">
        <f t="shared" si="11"/>
        <v>2023</v>
      </c>
      <c r="E62" s="15">
        <f t="shared" si="11"/>
        <v>2024</v>
      </c>
      <c r="F62" s="15">
        <f t="shared" si="11"/>
        <v>2025</v>
      </c>
      <c r="G62" s="15">
        <f t="shared" si="11"/>
        <v>2026</v>
      </c>
      <c r="H62" s="15">
        <f t="shared" ref="H62:K62" si="12">H2</f>
        <v>2027</v>
      </c>
      <c r="I62" s="15">
        <f t="shared" si="12"/>
        <v>2028</v>
      </c>
      <c r="J62" s="15">
        <f t="shared" si="12"/>
        <v>2029</v>
      </c>
      <c r="K62" s="15">
        <f t="shared" si="12"/>
        <v>2030</v>
      </c>
      <c r="L62" s="15">
        <f t="shared" ref="L62:P62" si="13">L2</f>
        <v>2031</v>
      </c>
      <c r="M62" s="15">
        <f t="shared" si="13"/>
        <v>2032</v>
      </c>
      <c r="N62" s="15">
        <f t="shared" si="13"/>
        <v>2033</v>
      </c>
      <c r="O62" s="15">
        <f t="shared" si="13"/>
        <v>2034</v>
      </c>
      <c r="P62" s="15">
        <f t="shared" si="13"/>
        <v>2035</v>
      </c>
    </row>
    <row r="63" spans="1:16">
      <c r="A63" s="5" t="str">
        <f>off_fin!A2</f>
        <v xml:space="preserve">Offentlig saldo </v>
      </c>
      <c r="B63" s="5">
        <f>off_fin!B2</f>
        <v>0</v>
      </c>
      <c r="C63" s="4">
        <f>off_fin!C2</f>
        <v>-1.0263146058633008</v>
      </c>
      <c r="D63" s="4">
        <f>off_fin!D2</f>
        <v>-8.5231641334343244E-2</v>
      </c>
      <c r="E63" s="4">
        <f>off_fin!E2</f>
        <v>-0.44681478908754801</v>
      </c>
      <c r="F63" s="4">
        <f>off_fin!F2</f>
        <v>-0.22922374517260424</v>
      </c>
      <c r="G63" s="4">
        <f>off_fin!G2</f>
        <v>-0.17003333770019058</v>
      </c>
      <c r="H63" s="4">
        <f>off_fin!H2</f>
        <v>-0.12126894124661303</v>
      </c>
      <c r="I63" s="4">
        <f>off_fin!I2</f>
        <v>-5.3629271814869428E-2</v>
      </c>
      <c r="J63" s="4">
        <f>off_fin!J2</f>
        <v>-4.1920024715658144E-2</v>
      </c>
      <c r="K63" s="4">
        <f>off_fin!K2</f>
        <v>-2.3861688836715578E-2</v>
      </c>
      <c r="L63" s="4">
        <f>off_fin!L2</f>
        <v>-1.2613636534668737E-2</v>
      </c>
      <c r="M63" s="4">
        <f>off_fin!M2</f>
        <v>-3.8140813521183592E-3</v>
      </c>
      <c r="N63" s="4">
        <f>off_fin!N2</f>
        <v>2.5481836297256422E-3</v>
      </c>
      <c r="O63" s="4">
        <f>off_fin!O2</f>
        <v>6.9055909205713029E-3</v>
      </c>
      <c r="P63" s="4">
        <f>off_fin!P2</f>
        <v>1.0402440950684211E-2</v>
      </c>
    </row>
    <row r="64" spans="1:16">
      <c r="A64" s="7" t="s">
        <v>36</v>
      </c>
      <c r="B64" s="5"/>
      <c r="C64" s="5"/>
      <c r="D64" s="5"/>
      <c r="E64" s="5"/>
      <c r="F64" s="5"/>
      <c r="G64" s="5"/>
      <c r="L64" s="5"/>
      <c r="M64" s="5"/>
      <c r="N64" s="5"/>
      <c r="O64" s="5"/>
      <c r="P64" s="5"/>
    </row>
    <row r="65" spans="1:16">
      <c r="A65" s="5" t="str">
        <f>off_fin!A3</f>
        <v xml:space="preserve">Formueindk, indt      </v>
      </c>
      <c r="B65" s="5">
        <f>off_fin!B3</f>
        <v>0</v>
      </c>
      <c r="C65" s="4">
        <f>off_fin!C3</f>
        <v>0.10307639343890984</v>
      </c>
      <c r="D65" s="4">
        <f>off_fin!D3</f>
        <v>7.155719863749388E-2</v>
      </c>
      <c r="E65" s="4">
        <f>off_fin!E3</f>
        <v>5.4228890401999852E-2</v>
      </c>
      <c r="F65" s="4">
        <f>off_fin!F3</f>
        <v>4.7591450371176736E-2</v>
      </c>
      <c r="G65" s="4">
        <f>off_fin!G3</f>
        <v>4.0138916051136064E-2</v>
      </c>
      <c r="H65" s="4">
        <f>off_fin!H3</f>
        <v>3.9329160900177129E-2</v>
      </c>
      <c r="I65" s="4">
        <f>off_fin!I3</f>
        <v>3.8228936534125291E-2</v>
      </c>
      <c r="J65" s="4">
        <f>off_fin!J3</f>
        <v>3.7766616512839857E-2</v>
      </c>
      <c r="K65" s="4">
        <f>off_fin!K3</f>
        <v>3.716601161599975E-2</v>
      </c>
      <c r="L65" s="4">
        <f>off_fin!L3</f>
        <v>3.6790198796638807E-2</v>
      </c>
      <c r="M65" s="4">
        <f>off_fin!M3</f>
        <v>3.6499825409548325E-2</v>
      </c>
      <c r="N65" s="4">
        <f>off_fin!N3</f>
        <v>3.6238608777602321E-2</v>
      </c>
      <c r="O65" s="4">
        <f>off_fin!O3</f>
        <v>3.6051520489498445E-2</v>
      </c>
      <c r="P65" s="4">
        <f>off_fin!P3</f>
        <v>3.5882609504935825E-2</v>
      </c>
    </row>
    <row r="66" spans="1:16">
      <c r="A66" s="5" t="str">
        <f>off_fin!A4</f>
        <v>Øvrige direkte skatter</v>
      </c>
      <c r="B66" s="5">
        <f>off_fin!B4</f>
        <v>0</v>
      </c>
      <c r="C66" s="4">
        <f>off_fin!C4</f>
        <v>3.3877196064167947E-2</v>
      </c>
      <c r="D66" s="4">
        <f>off_fin!D4</f>
        <v>2.5658897654087909E-2</v>
      </c>
      <c r="E66" s="4">
        <f>off_fin!E4</f>
        <v>5.4979396963352301E-2</v>
      </c>
      <c r="F66" s="4">
        <f>off_fin!F4</f>
        <v>8.978808024984275E-2</v>
      </c>
      <c r="G66" s="4">
        <f>off_fin!G4</f>
        <v>0.10285891151197557</v>
      </c>
      <c r="H66" s="4">
        <f>off_fin!H4</f>
        <v>9.4902413882487657E-2</v>
      </c>
      <c r="I66" s="4">
        <f>off_fin!I4</f>
        <v>9.1779862711629967E-2</v>
      </c>
      <c r="J66" s="4">
        <f>off_fin!J4</f>
        <v>8.8149919613728756E-2</v>
      </c>
      <c r="K66" s="4">
        <f>off_fin!K4</f>
        <v>8.3187200709041065E-2</v>
      </c>
      <c r="L66" s="4">
        <f>off_fin!L4</f>
        <v>8.0082400066552317E-2</v>
      </c>
      <c r="M66" s="4">
        <f>off_fin!M4</f>
        <v>7.7684912558746433E-2</v>
      </c>
      <c r="N66" s="4">
        <f>off_fin!N4</f>
        <v>7.5685264460481516E-2</v>
      </c>
      <c r="O66" s="4">
        <f>off_fin!O4</f>
        <v>7.4157840495929772E-2</v>
      </c>
      <c r="P66" s="4">
        <f>off_fin!P4</f>
        <v>7.2822380576282431E-2</v>
      </c>
    </row>
    <row r="67" spans="1:16">
      <c r="A67" s="5" t="str">
        <f>off_fin!A5</f>
        <v>Kildeskatter</v>
      </c>
      <c r="B67" s="5">
        <f>off_fin!B5</f>
        <v>0</v>
      </c>
      <c r="C67" s="4">
        <f>off_fin!C5</f>
        <v>0.3531291027519714</v>
      </c>
      <c r="D67" s="4">
        <f>off_fin!D5</f>
        <v>0.16738872478626732</v>
      </c>
      <c r="E67" s="4">
        <f>off_fin!E5</f>
        <v>-3.7312048136406872E-2</v>
      </c>
      <c r="F67" s="4">
        <f>off_fin!F5</f>
        <v>-0.11629324332594138</v>
      </c>
      <c r="G67" s="4">
        <f>off_fin!G5</f>
        <v>-0.12606533033356371</v>
      </c>
      <c r="H67" s="4">
        <f>off_fin!H5</f>
        <v>-0.12540820790981044</v>
      </c>
      <c r="I67" s="4">
        <f>off_fin!I5</f>
        <v>-0.12100396535508651</v>
      </c>
      <c r="J67" s="4">
        <f>off_fin!J5</f>
        <v>-0.10937897614508074</v>
      </c>
      <c r="K67" s="4">
        <f>off_fin!K5</f>
        <v>-0.10764235155834712</v>
      </c>
      <c r="L67" s="4">
        <f>off_fin!L5</f>
        <v>-0.10590748427395624</v>
      </c>
      <c r="M67" s="4">
        <f>off_fin!M5</f>
        <v>-0.10490808082017722</v>
      </c>
      <c r="N67" s="4">
        <f>off_fin!N5</f>
        <v>-0.1045583469220368</v>
      </c>
      <c r="O67" s="4">
        <f>off_fin!O5</f>
        <v>-0.10395807979245575</v>
      </c>
      <c r="P67" s="4">
        <f>off_fin!P5</f>
        <v>-0.10361140637611399</v>
      </c>
    </row>
    <row r="68" spans="1:16">
      <c r="A68" s="5" t="str">
        <f>off_fin!A6</f>
        <v>AM-bidrag</v>
      </c>
      <c r="B68" s="5">
        <f>off_fin!B6</f>
        <v>0</v>
      </c>
      <c r="C68" s="4">
        <f>off_fin!C6</f>
        <v>1.8896084855832385E-2</v>
      </c>
      <c r="D68" s="4">
        <f>off_fin!D6</f>
        <v>2.5540254245193239E-4</v>
      </c>
      <c r="E68" s="4">
        <f>off_fin!E6</f>
        <v>-1.9044787076013314E-2</v>
      </c>
      <c r="F68" s="4">
        <f>off_fin!F6</f>
        <v>-2.860600349955611E-2</v>
      </c>
      <c r="G68" s="4">
        <f>off_fin!G6</f>
        <v>-2.749810277212994E-2</v>
      </c>
      <c r="H68" s="4">
        <f>off_fin!H6</f>
        <v>-2.7584235885957042E-2</v>
      </c>
      <c r="I68" s="4">
        <f>off_fin!I6</f>
        <v>-2.659879687816602E-2</v>
      </c>
      <c r="J68" s="4">
        <f>off_fin!J6</f>
        <v>-2.4269821502038269E-2</v>
      </c>
      <c r="K68" s="4">
        <f>off_fin!K6</f>
        <v>-2.3281879236403569E-2</v>
      </c>
      <c r="L68" s="4">
        <f>off_fin!L6</f>
        <v>-2.2303586181473989E-2</v>
      </c>
      <c r="M68" s="4">
        <f>off_fin!M6</f>
        <v>-2.143077009324923E-2</v>
      </c>
      <c r="N68" s="4">
        <f>off_fin!N6</f>
        <v>-2.0657622491741634E-2</v>
      </c>
      <c r="O68" s="4">
        <f>off_fin!O6</f>
        <v>-1.9886540234031358E-2</v>
      </c>
      <c r="P68" s="4">
        <f>off_fin!P6</f>
        <v>-1.9183056699173306E-2</v>
      </c>
    </row>
    <row r="69" spans="1:16">
      <c r="A69" s="5" t="str">
        <f>off_fin!A7</f>
        <v>PAL-skat</v>
      </c>
      <c r="B69" s="5">
        <f>off_fin!B7</f>
        <v>0</v>
      </c>
      <c r="C69" s="4">
        <f>off_fin!C7</f>
        <v>-0.72323761502580663</v>
      </c>
      <c r="D69" s="4">
        <f>off_fin!D7</f>
        <v>0.46609563711605184</v>
      </c>
      <c r="E69" s="4">
        <f>off_fin!E7</f>
        <v>0.15686894361474857</v>
      </c>
      <c r="F69" s="4">
        <f>off_fin!F7</f>
        <v>7.6734094430818578E-2</v>
      </c>
      <c r="G69" s="4">
        <f>off_fin!G7</f>
        <v>5.0209176118548138E-2</v>
      </c>
      <c r="H69" s="4">
        <f>off_fin!H7</f>
        <v>8.1685868120420224E-3</v>
      </c>
      <c r="I69" s="4">
        <f>off_fin!I7</f>
        <v>8.2843456892676137E-3</v>
      </c>
      <c r="J69" s="4">
        <f>off_fin!J7</f>
        <v>8.9687742293953487E-3</v>
      </c>
      <c r="K69" s="4">
        <f>off_fin!K7</f>
        <v>9.3074593967457098E-3</v>
      </c>
      <c r="L69" s="4">
        <f>off_fin!L7</f>
        <v>9.7275098556472983E-3</v>
      </c>
      <c r="M69" s="4">
        <f>off_fin!M7</f>
        <v>1.0029684457705912E-2</v>
      </c>
      <c r="N69" s="4">
        <f>off_fin!N7</f>
        <v>1.0239684290377804E-2</v>
      </c>
      <c r="O69" s="4">
        <f>off_fin!O7</f>
        <v>1.0445294819221074E-2</v>
      </c>
      <c r="P69" s="4">
        <f>off_fin!P7</f>
        <v>1.0571959160729838E-2</v>
      </c>
    </row>
    <row r="70" spans="1:16">
      <c r="A70" s="5" t="str">
        <f>off_fin!A8</f>
        <v>Indirekte skatter</v>
      </c>
      <c r="B70" s="5">
        <f>off_fin!B8</f>
        <v>0</v>
      </c>
      <c r="C70" s="4">
        <f>off_fin!C8</f>
        <v>0.14544795376249553</v>
      </c>
      <c r="D70" s="4">
        <f>off_fin!D8</f>
        <v>6.0137635358387342E-2</v>
      </c>
      <c r="E70" s="4">
        <f>off_fin!E8</f>
        <v>-5.4050064515589469E-2</v>
      </c>
      <c r="F70" s="4">
        <f>off_fin!F8</f>
        <v>-4.5123699155592334E-2</v>
      </c>
      <c r="G70" s="4">
        <f>off_fin!G8</f>
        <v>-4.2913412575906307E-2</v>
      </c>
      <c r="H70" s="4">
        <f>off_fin!H8</f>
        <v>-1.8426780827965672E-2</v>
      </c>
      <c r="I70" s="4">
        <f>off_fin!I8</f>
        <v>9.3870981047672331E-4</v>
      </c>
      <c r="J70" s="4">
        <f>off_fin!J8</f>
        <v>6.1448839334694583E-3</v>
      </c>
      <c r="K70" s="4">
        <f>off_fin!K8</f>
        <v>1.4975569906244601E-2</v>
      </c>
      <c r="L70" s="4">
        <f>off_fin!L8</f>
        <v>1.7914404237465931E-2</v>
      </c>
      <c r="M70" s="4">
        <f>off_fin!M8</f>
        <v>1.9373076277993562E-2</v>
      </c>
      <c r="N70" s="4">
        <f>off_fin!N8</f>
        <v>2.0343713266107954E-2</v>
      </c>
      <c r="O70" s="4">
        <f>off_fin!O8</f>
        <v>2.059965952551579E-2</v>
      </c>
      <c r="P70" s="4">
        <f>off_fin!P8</f>
        <v>2.0872309690744828E-2</v>
      </c>
    </row>
    <row r="71" spans="1:16">
      <c r="A71" s="5" t="str">
        <f>off_fin!A9</f>
        <v>Bidrag til soc.ordninger fra h</v>
      </c>
      <c r="B71" s="5">
        <f>off_fin!B9</f>
        <v>0</v>
      </c>
      <c r="C71" s="4">
        <f>off_fin!C9</f>
        <v>6.9431518536531289E-3</v>
      </c>
      <c r="D71" s="4">
        <f>off_fin!D9</f>
        <v>6.7164368805463504E-3</v>
      </c>
      <c r="E71" s="4">
        <f>off_fin!E9</f>
        <v>5.3031863704902094E-3</v>
      </c>
      <c r="F71" s="4">
        <f>off_fin!F9</f>
        <v>3.0129283225777126E-4</v>
      </c>
      <c r="G71" s="4">
        <f>off_fin!G9</f>
        <v>-1.3666594444149416E-3</v>
      </c>
      <c r="H71" s="4">
        <f>off_fin!H9</f>
        <v>-2.370546247580041E-3</v>
      </c>
      <c r="I71" s="4">
        <f>off_fin!I9</f>
        <v>-2.8681199858490158E-3</v>
      </c>
      <c r="J71" s="4">
        <f>off_fin!J9</f>
        <v>-2.7279770853981811E-3</v>
      </c>
      <c r="K71" s="4">
        <f>off_fin!K9</f>
        <v>-2.752078414574477E-3</v>
      </c>
      <c r="L71" s="4">
        <f>off_fin!L9</f>
        <v>-2.7296173509747668E-3</v>
      </c>
      <c r="M71" s="4">
        <f>off_fin!M9</f>
        <v>-2.7103809659562161E-3</v>
      </c>
      <c r="N71" s="4">
        <f>off_fin!N9</f>
        <v>-2.6769923980430876E-3</v>
      </c>
      <c r="O71" s="4">
        <f>off_fin!O9</f>
        <v>-2.6189452376192968E-3</v>
      </c>
      <c r="P71" s="4">
        <f>off_fin!P9</f>
        <v>-2.5576086803859033E-3</v>
      </c>
    </row>
    <row r="72" spans="1:16">
      <c r="A72" s="5" t="str">
        <f>off_fin!A10</f>
        <v>Andre lbd. overførsler</v>
      </c>
      <c r="B72" s="5">
        <f>off_fin!B10</f>
        <v>0</v>
      </c>
      <c r="C72" s="4">
        <f>off_fin!C10</f>
        <v>7.2449387127767606E-3</v>
      </c>
      <c r="D72" s="4">
        <f>off_fin!D10</f>
        <v>5.829559387073191E-3</v>
      </c>
      <c r="E72" s="4">
        <f>off_fin!E10</f>
        <v>2.0292245250078667E-3</v>
      </c>
      <c r="F72" s="4">
        <f>off_fin!F10</f>
        <v>-3.3569480631256976E-4</v>
      </c>
      <c r="G72" s="4">
        <f>off_fin!G10</f>
        <v>-4.6634881494700409E-5</v>
      </c>
      <c r="H72" s="4">
        <f>off_fin!H10</f>
        <v>-3.4066242714958506E-5</v>
      </c>
      <c r="I72" s="4">
        <f>off_fin!I10</f>
        <v>1.6018446904064731E-4</v>
      </c>
      <c r="J72" s="4">
        <f>off_fin!J10</f>
        <v>8.0226269850680598E-4</v>
      </c>
      <c r="K72" s="4">
        <f>off_fin!K10</f>
        <v>1.1354487310563099E-3</v>
      </c>
      <c r="L72" s="4">
        <f>off_fin!L10</f>
        <v>1.45108304414443E-3</v>
      </c>
      <c r="M72" s="4">
        <f>off_fin!M10</f>
        <v>1.7253875437802657E-3</v>
      </c>
      <c r="N72" s="4">
        <f>off_fin!N10</f>
        <v>1.9425690631045267E-3</v>
      </c>
      <c r="O72" s="4">
        <f>off_fin!O10</f>
        <v>2.1496792727774272E-3</v>
      </c>
      <c r="P72" s="4">
        <f>off_fin!P10</f>
        <v>2.3314381865436884E-3</v>
      </c>
    </row>
    <row r="73" spans="1:16">
      <c r="A73" s="5" t="str">
        <f>off_fin!A11</f>
        <v>Kapitaloverførsler</v>
      </c>
      <c r="B73" s="5">
        <f>off_fin!B11</f>
        <v>0</v>
      </c>
      <c r="C73" s="4">
        <f>off_fin!C11</f>
        <v>7.5981554636601611E-3</v>
      </c>
      <c r="D73" s="4">
        <f>off_fin!D11</f>
        <v>7.4410985294448562E-3</v>
      </c>
      <c r="E73" s="4">
        <f>off_fin!E11</f>
        <v>4.9437490193574574E-3</v>
      </c>
      <c r="F73" s="4">
        <f>off_fin!F11</f>
        <v>2.142815706705048E-3</v>
      </c>
      <c r="G73" s="4">
        <f>off_fin!G11</f>
        <v>2.8653733646550883E-3</v>
      </c>
      <c r="H73" s="4">
        <f>off_fin!H11</f>
        <v>3.1591118330445145E-3</v>
      </c>
      <c r="I73" s="4">
        <f>off_fin!I11</f>
        <v>3.6460391092894007E-3</v>
      </c>
      <c r="J73" s="4">
        <f>off_fin!J11</f>
        <v>4.7017473382843233E-3</v>
      </c>
      <c r="K73" s="4">
        <f>off_fin!K11</f>
        <v>5.3697804370839153E-3</v>
      </c>
      <c r="L73" s="4">
        <f>off_fin!L11</f>
        <v>5.9746017840185406E-3</v>
      </c>
      <c r="M73" s="4">
        <f>off_fin!M11</f>
        <v>6.505745589730938E-3</v>
      </c>
      <c r="N73" s="4">
        <f>off_fin!N11</f>
        <v>6.9352949126053609E-3</v>
      </c>
      <c r="O73" s="4">
        <f>off_fin!O11</f>
        <v>7.3331735104086304E-3</v>
      </c>
      <c r="P73" s="4">
        <f>off_fin!P11</f>
        <v>7.6857929433230554E-3</v>
      </c>
    </row>
    <row r="74" spans="1:16">
      <c r="A74" s="5" t="str">
        <f>off_fin!A12</f>
        <v>Afskrivninger</v>
      </c>
      <c r="B74" s="5">
        <f>off_fin!B12</f>
        <v>0</v>
      </c>
      <c r="C74" s="4">
        <f>off_fin!C12</f>
        <v>6.6921458738428807E-2</v>
      </c>
      <c r="D74" s="4">
        <f>off_fin!D12</f>
        <v>4.6285622088406253E-2</v>
      </c>
      <c r="E74" s="4">
        <f>off_fin!E12</f>
        <v>2.0839327583246803E-2</v>
      </c>
      <c r="F74" s="4">
        <f>off_fin!F12</f>
        <v>5.5476723210339252E-3</v>
      </c>
      <c r="G74" s="4">
        <f>off_fin!G12</f>
        <v>2.9271856185175693E-3</v>
      </c>
      <c r="H74" s="4">
        <f>off_fin!H12</f>
        <v>4.2456562416415267E-5</v>
      </c>
      <c r="I74" s="4">
        <f>off_fin!I12</f>
        <v>-1.5127870250974951E-3</v>
      </c>
      <c r="J74" s="4">
        <f>off_fin!J12</f>
        <v>-8.0263904594390922E-4</v>
      </c>
      <c r="K74" s="4">
        <f>off_fin!K12</f>
        <v>-1.1147402412414742E-3</v>
      </c>
      <c r="L74" s="4">
        <f>off_fin!L12</f>
        <v>-1.3591638443686271E-3</v>
      </c>
      <c r="M74" s="4">
        <f>off_fin!M12</f>
        <v>-1.5904205030019547E-3</v>
      </c>
      <c r="N74" s="4">
        <f>off_fin!N12</f>
        <v>-1.9423637353788159E-3</v>
      </c>
      <c r="O74" s="4">
        <f>off_fin!O12</f>
        <v>-2.2000988929731236E-3</v>
      </c>
      <c r="P74" s="4">
        <f>off_fin!P12</f>
        <v>-2.4265277577470989E-3</v>
      </c>
    </row>
    <row r="75" spans="1:16">
      <c r="A75" s="7" t="s">
        <v>37</v>
      </c>
      <c r="B75" s="5"/>
      <c r="C75" s="5"/>
      <c r="D75" s="5"/>
      <c r="E75" s="5"/>
      <c r="F75" s="5"/>
      <c r="G75" s="5"/>
      <c r="L75" s="5"/>
      <c r="M75" s="5"/>
      <c r="N75" s="5"/>
      <c r="O75" s="5"/>
      <c r="P75" s="5"/>
    </row>
    <row r="76" spans="1:16">
      <c r="A76" s="5" t="str">
        <f>off_fin!A13</f>
        <v>Formueindk., udg</v>
      </c>
      <c r="B76" s="5">
        <f>off_fin!B13</f>
        <v>0</v>
      </c>
      <c r="C76" s="4">
        <f>off_fin!C13</f>
        <v>6.7273163291429849E-2</v>
      </c>
      <c r="D76" s="4">
        <f>off_fin!D13</f>
        <v>6.9187433364090722E-2</v>
      </c>
      <c r="E76" s="4">
        <f>off_fin!E13</f>
        <v>7.547199315842823E-2</v>
      </c>
      <c r="F76" s="4">
        <f>off_fin!F13</f>
        <v>7.4033176880134999E-2</v>
      </c>
      <c r="G76" s="4">
        <f>off_fin!G13</f>
        <v>7.952245656284096E-2</v>
      </c>
      <c r="H76" s="4">
        <f>off_fin!H13</f>
        <v>8.030377756397411E-2</v>
      </c>
      <c r="I76" s="4">
        <f>off_fin!I13</f>
        <v>7.8619539053966347E-2</v>
      </c>
      <c r="J76" s="4">
        <f>off_fin!J13</f>
        <v>7.7372230616479465E-2</v>
      </c>
      <c r="K76" s="4">
        <f>off_fin!K13</f>
        <v>7.500115145172237E-2</v>
      </c>
      <c r="L76" s="4">
        <f>off_fin!L13</f>
        <v>7.2381925841710104E-2</v>
      </c>
      <c r="M76" s="4">
        <f>off_fin!M13</f>
        <v>6.9633647884249639E-2</v>
      </c>
      <c r="N76" s="4">
        <f>off_fin!N13</f>
        <v>6.6829982755100548E-2</v>
      </c>
      <c r="O76" s="4">
        <f>off_fin!O13</f>
        <v>6.4101095123632934E-2</v>
      </c>
      <c r="P76" s="4">
        <f>off_fin!P13</f>
        <v>6.1451807943867731E-2</v>
      </c>
    </row>
    <row r="77" spans="1:16">
      <c r="A77" s="5" t="str">
        <f>off_fin!A14</f>
        <v>Forbrug</v>
      </c>
      <c r="B77" s="5">
        <f>off_fin!B14</f>
        <v>0</v>
      </c>
      <c r="C77" s="4">
        <f>off_fin!C14</f>
        <v>0.52513433440915591</v>
      </c>
      <c r="D77" s="4">
        <f>off_fin!D14</f>
        <v>0.40919009469715562</v>
      </c>
      <c r="E77" s="4">
        <f>off_fin!E14</f>
        <v>0.19911764691240563</v>
      </c>
      <c r="F77" s="4">
        <f>off_fin!F14</f>
        <v>5.1059619259191891E-2</v>
      </c>
      <c r="G77" s="4">
        <f>off_fin!G14</f>
        <v>2.3975956532797937E-2</v>
      </c>
      <c r="H77" s="4">
        <f>off_fin!H14</f>
        <v>-3.3574030085787854E-3</v>
      </c>
      <c r="I77" s="4">
        <f>off_fin!I14</f>
        <v>-1.8224035892096424E-2</v>
      </c>
      <c r="J77" s="4">
        <f>off_fin!J14</f>
        <v>-1.0451011424205348E-2</v>
      </c>
      <c r="K77" s="4">
        <f>off_fin!K14</f>
        <v>-1.2291984054659366E-2</v>
      </c>
      <c r="L77" s="4">
        <f>off_fin!L14</f>
        <v>-1.3666762051428805E-2</v>
      </c>
      <c r="M77" s="4">
        <f>off_fin!M14</f>
        <v>-1.5018764192063827E-2</v>
      </c>
      <c r="N77" s="4">
        <f>off_fin!N14</f>
        <v>-1.5633504307995594E-2</v>
      </c>
      <c r="O77" s="4">
        <f>off_fin!O14</f>
        <v>-1.5535697364899903E-2</v>
      </c>
      <c r="P77" s="4">
        <f>off_fin!P14</f>
        <v>-1.5330858911617895E-2</v>
      </c>
    </row>
    <row r="78" spans="1:16">
      <c r="A78" s="5" t="str">
        <f>off_fin!A15</f>
        <v>Investeringer inkl. lagre og jord mv.</v>
      </c>
      <c r="B78" s="5">
        <f>off_fin!B15</f>
        <v>0</v>
      </c>
      <c r="C78" s="4">
        <f>off_fin!C15</f>
        <v>8.574532452509942E-2</v>
      </c>
      <c r="D78" s="4">
        <f>off_fin!D15</f>
        <v>6.081336633915857E-2</v>
      </c>
      <c r="E78" s="4">
        <f>off_fin!E15</f>
        <v>2.8657244002055382E-2</v>
      </c>
      <c r="F78" s="4">
        <f>off_fin!F15</f>
        <v>9.3702882456501158E-3</v>
      </c>
      <c r="G78" s="4">
        <f>off_fin!G15</f>
        <v>5.8573624258739798E-3</v>
      </c>
      <c r="H78" s="4">
        <f>off_fin!H15</f>
        <v>2.071969247511074E-3</v>
      </c>
      <c r="I78" s="4">
        <f>off_fin!I15</f>
        <v>-1.1539726554099516E-4</v>
      </c>
      <c r="J78" s="4">
        <f>off_fin!J15</f>
        <v>5.0715662718081589E-4</v>
      </c>
      <c r="K78" s="4">
        <f>off_fin!K15</f>
        <v>-1.0133692656344451E-4</v>
      </c>
      <c r="L78" s="4">
        <f>off_fin!L15</f>
        <v>-6.0513423396280075E-4</v>
      </c>
      <c r="M78" s="4">
        <f>off_fin!M15</f>
        <v>-1.0731447353444779E-3</v>
      </c>
      <c r="N78" s="4">
        <f>off_fin!N15</f>
        <v>-1.6004221582313072E-3</v>
      </c>
      <c r="O78" s="4">
        <f>off_fin!O15</f>
        <v>-2.0042693681472379E-3</v>
      </c>
      <c r="P78" s="4">
        <f>off_fin!P15</f>
        <v>-2.362417201923428E-3</v>
      </c>
    </row>
    <row r="79" spans="1:16">
      <c r="A79" s="5" t="str">
        <f>off_fin!A16</f>
        <v>Indkomstoverførsler ekskl. (syge)dagpenge</v>
      </c>
      <c r="B79" s="5">
        <f>off_fin!B16</f>
        <v>0</v>
      </c>
      <c r="C79" s="4">
        <f>off_fin!C16</f>
        <v>0.20218480547420903</v>
      </c>
      <c r="D79" s="4">
        <f>off_fin!D16</f>
        <v>0.22029617786717814</v>
      </c>
      <c r="E79" s="4">
        <f>off_fin!E16</f>
        <v>0.20327144694602062</v>
      </c>
      <c r="F79" s="4">
        <f>off_fin!F16</f>
        <v>6.589415864921655E-2</v>
      </c>
      <c r="G79" s="4">
        <f>off_fin!G16</f>
        <v>9.4211912072310611E-3</v>
      </c>
      <c r="H79" s="4">
        <f>off_fin!H16</f>
        <v>-2.4671668672105795E-2</v>
      </c>
      <c r="I79" s="4">
        <f>off_fin!I16</f>
        <v>-4.5187843585337006E-2</v>
      </c>
      <c r="J79" s="4">
        <f>off_fin!J16</f>
        <v>-4.7989297164521716E-2</v>
      </c>
      <c r="K79" s="4">
        <f>off_fin!K16</f>
        <v>-5.2891329559527023E-2</v>
      </c>
      <c r="L79" s="4">
        <f>off_fin!L16</f>
        <v>-5.5854837943989821E-2</v>
      </c>
      <c r="M79" s="4">
        <f>off_fin!M16</f>
        <v>-5.8370587357300607E-2</v>
      </c>
      <c r="N79" s="4">
        <f>off_fin!N16</f>
        <v>-6.0282896621096427E-2</v>
      </c>
      <c r="O79" s="4">
        <f>off_fin!O16</f>
        <v>-6.1293068855070132E-2</v>
      </c>
      <c r="P79" s="4">
        <f>off_fin!P16</f>
        <v>-6.1944932753590365E-2</v>
      </c>
    </row>
    <row r="80" spans="1:16">
      <c r="A80" s="5" t="str">
        <f>off_fin!A17</f>
        <v>Dagpenge</v>
      </c>
      <c r="B80" s="5">
        <f>off_fin!B17</f>
        <v>0</v>
      </c>
      <c r="C80" s="4">
        <f>off_fin!C17</f>
        <v>9.8900204996602015E-2</v>
      </c>
      <c r="D80" s="4">
        <f>off_fin!D17</f>
        <v>0.11816365364585313</v>
      </c>
      <c r="E80" s="4">
        <f>off_fin!E17</f>
        <v>8.6368995579171104E-2</v>
      </c>
      <c r="F80" s="4">
        <f>off_fin!F17</f>
        <v>4.4355289337348891E-2</v>
      </c>
      <c r="G80" s="4">
        <f>off_fin!G17</f>
        <v>3.4929671945744256E-2</v>
      </c>
      <c r="H80" s="4">
        <f>off_fin!H17</f>
        <v>2.2718333166933835E-2</v>
      </c>
      <c r="I80" s="4">
        <f>off_fin!I17</f>
        <v>1.4319705206592204E-2</v>
      </c>
      <c r="J80" s="4">
        <f>off_fin!J17</f>
        <v>1.2426449754020408E-2</v>
      </c>
      <c r="K80" s="4">
        <f>off_fin!K17</f>
        <v>9.2397271039669215E-3</v>
      </c>
      <c r="L80" s="4">
        <f>off_fin!L17</f>
        <v>6.9713512493609908E-3</v>
      </c>
      <c r="M80" s="4">
        <f>off_fin!M17</f>
        <v>5.1090147777549388E-3</v>
      </c>
      <c r="N80" s="4">
        <f>off_fin!N17</f>
        <v>3.6278813073619132E-3</v>
      </c>
      <c r="O80" s="4">
        <f>off_fin!O17</f>
        <v>2.4910436010608938E-3</v>
      </c>
      <c r="P80" s="4">
        <f>off_fin!P17</f>
        <v>1.538003793868481E-3</v>
      </c>
    </row>
    <row r="81" spans="1:16">
      <c r="A81" s="5" t="str">
        <f>off_fin!A18</f>
        <v>Sygedagpenge</v>
      </c>
      <c r="B81" s="5">
        <f>off_fin!B18</f>
        <v>0</v>
      </c>
      <c r="C81" s="4">
        <f>off_fin!C18</f>
        <v>4.5712373322930322E-3</v>
      </c>
      <c r="D81" s="4">
        <f>off_fin!D18</f>
        <v>4.3477563630712757E-3</v>
      </c>
      <c r="E81" s="4">
        <f>off_fin!E18</f>
        <v>3.8523513509696183E-3</v>
      </c>
      <c r="F81" s="4">
        <f>off_fin!F18</f>
        <v>4.1623004685797937E-5</v>
      </c>
      <c r="G81" s="4">
        <f>off_fin!G18</f>
        <v>-1.5384526826008882E-3</v>
      </c>
      <c r="H81" s="4">
        <f>off_fin!H18</f>
        <v>-2.4212351865570136E-3</v>
      </c>
      <c r="I81" s="4">
        <f>off_fin!I18</f>
        <v>-2.9013364793045726E-3</v>
      </c>
      <c r="J81" s="4">
        <f>off_fin!J18</f>
        <v>-2.9100048035392012E-3</v>
      </c>
      <c r="K81" s="4">
        <f>off_fin!K18</f>
        <v>-2.9772596477665725E-3</v>
      </c>
      <c r="L81" s="4">
        <f>off_fin!L18</f>
        <v>-2.9992008509928114E-3</v>
      </c>
      <c r="M81" s="4">
        <f>off_fin!M18</f>
        <v>-3.0153034604050721E-3</v>
      </c>
      <c r="N81" s="4">
        <f>off_fin!N18</f>
        <v>-3.0380817504478963E-3</v>
      </c>
      <c r="O81" s="4">
        <f>off_fin!O18</f>
        <v>-3.0381790910232187E-3</v>
      </c>
      <c r="P81" s="4">
        <f>off_fin!P18</f>
        <v>-3.0308090794132769E-3</v>
      </c>
    </row>
    <row r="82" spans="1:16">
      <c r="A82" s="5" t="str">
        <f>off_fin!A19</f>
        <v>Andre lbd. overførsler</v>
      </c>
      <c r="B82" s="5">
        <f>off_fin!B19</f>
        <v>0</v>
      </c>
      <c r="C82" s="4">
        <f>off_fin!C19</f>
        <v>1.6106080688486069E-2</v>
      </c>
      <c r="D82" s="4">
        <f>off_fin!D19</f>
        <v>8.5247799137981861E-3</v>
      </c>
      <c r="E82" s="4">
        <f>off_fin!E19</f>
        <v>1.472081878266529E-3</v>
      </c>
      <c r="F82" s="4">
        <f>off_fin!F19</f>
        <v>-2.3222420620736539E-3</v>
      </c>
      <c r="G82" s="4">
        <f>off_fin!G19</f>
        <v>-4.1371241616650067E-4</v>
      </c>
      <c r="H82" s="4">
        <f>off_fin!H19</f>
        <v>5.5418613879898437E-4</v>
      </c>
      <c r="I82" s="4">
        <f>off_fin!I19</f>
        <v>3.7458841922322073E-4</v>
      </c>
      <c r="J82" s="4">
        <f>off_fin!J19</f>
        <v>1.125070445751275E-3</v>
      </c>
      <c r="K82" s="4">
        <f>off_fin!K19</f>
        <v>1.2871649331211987E-3</v>
      </c>
      <c r="L82" s="4">
        <f>off_fin!L19</f>
        <v>1.334875012735548E-3</v>
      </c>
      <c r="M82" s="4">
        <f>off_fin!M19</f>
        <v>1.4639700731122751E-3</v>
      </c>
      <c r="N82" s="4">
        <f>off_fin!N19</f>
        <v>1.5310823746617075E-3</v>
      </c>
      <c r="O82" s="4">
        <f>off_fin!O19</f>
        <v>1.6208861340072378E-3</v>
      </c>
      <c r="P82" s="4">
        <f>off_fin!P19</f>
        <v>1.7082668110131038E-3</v>
      </c>
    </row>
    <row r="83" spans="1:16">
      <c r="A83" s="5" t="str">
        <f>off_fin!A20</f>
        <v>Kapitaloverførsler</v>
      </c>
      <c r="B83" s="5">
        <f>off_fin!B20</f>
        <v>0</v>
      </c>
      <c r="C83" s="4">
        <f>off_fin!C20</f>
        <v>4.1608946586710327E-3</v>
      </c>
      <c r="D83" s="4">
        <f>off_fin!D20</f>
        <v>4.0748872899340483E-3</v>
      </c>
      <c r="E83" s="4">
        <f>off_fin!E20</f>
        <v>2.7072911296481261E-3</v>
      </c>
      <c r="F83" s="4">
        <f>off_fin!F20</f>
        <v>1.173446696528968E-3</v>
      </c>
      <c r="G83" s="4">
        <f>off_fin!G20</f>
        <v>1.5691330330254716E-3</v>
      </c>
      <c r="H83" s="4">
        <f>off_fin!H20</f>
        <v>1.7299898133337765E-3</v>
      </c>
      <c r="I83" s="4">
        <f>off_fin!I20</f>
        <v>1.9966404646107883E-3</v>
      </c>
      <c r="J83" s="4">
        <f>off_fin!J20</f>
        <v>2.5747663995365766E-3</v>
      </c>
      <c r="K83" s="4">
        <f>off_fin!K20</f>
        <v>2.9405940488793081E-3</v>
      </c>
      <c r="L83" s="4">
        <f>off_fin!L20</f>
        <v>3.2718057388673172E-3</v>
      </c>
      <c r="M83" s="4">
        <f>off_fin!M20</f>
        <v>3.5626702039002756E-3</v>
      </c>
      <c r="N83" s="4">
        <f>off_fin!N20</f>
        <v>3.7978995949982108E-3</v>
      </c>
      <c r="O83" s="4">
        <f>off_fin!O20</f>
        <v>4.0157854937951654E-3</v>
      </c>
      <c r="P83" s="4">
        <f>off_fin!P20</f>
        <v>4.2088866118197288E-3</v>
      </c>
    </row>
    <row r="84" spans="1:16">
      <c r="A84" s="5" t="str">
        <f>off_fin!A21</f>
        <v>Subsidier ekskl. løntilskud</v>
      </c>
      <c r="B84" s="5">
        <f>off_fin!B21</f>
        <v>0</v>
      </c>
      <c r="C84" s="4">
        <f>off_fin!C21</f>
        <v>1.8133891623031584E-2</v>
      </c>
      <c r="D84" s="4">
        <f>off_fin!D21</f>
        <v>1.8375814108150479E-2</v>
      </c>
      <c r="E84" s="4">
        <f>off_fin!E21</f>
        <v>1.2653127263435149E-2</v>
      </c>
      <c r="F84" s="4">
        <f>off_fin!F21</f>
        <v>5.9977300750104767E-3</v>
      </c>
      <c r="G84" s="4">
        <f>off_fin!G21</f>
        <v>8.8543791813888717E-3</v>
      </c>
      <c r="H84" s="4">
        <f>off_fin!H21</f>
        <v>1.0294675201627967E-2</v>
      </c>
      <c r="I84" s="4">
        <f>off_fin!I21</f>
        <v>1.2142180902067867E-2</v>
      </c>
      <c r="J84" s="4">
        <f>off_fin!J21</f>
        <v>1.5440484136797661E-2</v>
      </c>
      <c r="K84" s="4">
        <f>off_fin!K21</f>
        <v>1.7645689407361331E-2</v>
      </c>
      <c r="L84" s="4">
        <f>off_fin!L21</f>
        <v>1.964255640083401E-2</v>
      </c>
      <c r="M84" s="4">
        <f>off_fin!M21</f>
        <v>2.1402305118014109E-2</v>
      </c>
      <c r="N84" s="4">
        <f>off_fin!N21</f>
        <v>2.2850342542734214E-2</v>
      </c>
      <c r="O84" s="4">
        <f>off_fin!O21</f>
        <v>2.4181776846702974E-2</v>
      </c>
      <c r="P84" s="4">
        <f>off_fin!P21</f>
        <v>2.5362428272474258E-2</v>
      </c>
    </row>
    <row r="85" spans="1:16">
      <c r="A85" s="17" t="str">
        <f>off_fin!A22</f>
        <v>Løntilskud</v>
      </c>
      <c r="B85" s="17">
        <f>off_fin!B22</f>
        <v>0</v>
      </c>
      <c r="C85" s="19">
        <f>off_fin!C22</f>
        <v>2.4001489480421467E-2</v>
      </c>
      <c r="D85" s="19">
        <f>off_fin!D22</f>
        <v>2.9623890726175273E-2</v>
      </c>
      <c r="E85" s="19">
        <f>off_fin!E22</f>
        <v>2.2028429617340889E-2</v>
      </c>
      <c r="F85" s="19">
        <f>off_fin!F22</f>
        <v>1.1367420211347345E-2</v>
      </c>
      <c r="G85" s="19">
        <f>off_fin!G22</f>
        <v>8.9647745673743784E-3</v>
      </c>
      <c r="H85" s="19">
        <f>off_fin!H22</f>
        <v>5.82420985780982E-3</v>
      </c>
      <c r="I85" s="19">
        <f>off_fin!I22</f>
        <v>3.659640070320741E-3</v>
      </c>
      <c r="J85" s="19">
        <f>off_fin!J22</f>
        <v>3.1789706759142167E-3</v>
      </c>
      <c r="K85" s="19">
        <f>off_fin!K22</f>
        <v>2.3596934257787694E-3</v>
      </c>
      <c r="L85" s="19">
        <f>off_fin!L22</f>
        <v>1.7774035052400272E-3</v>
      </c>
      <c r="M85" s="19">
        <f>off_fin!M22</f>
        <v>1.2992524953188145E-3</v>
      </c>
      <c r="N85" s="19">
        <f>off_fin!N22</f>
        <v>9.1934185626996179E-4</v>
      </c>
      <c r="O85" s="19">
        <f>off_fin!O22</f>
        <v>6.28540515630438E-4</v>
      </c>
      <c r="P85" s="19">
        <f>off_fin!P22</f>
        <v>3.850741119662271E-4</v>
      </c>
    </row>
    <row r="86" spans="1:16">
      <c r="A86" s="5"/>
      <c r="B86" s="5"/>
      <c r="C86" s="5"/>
      <c r="D86" s="5"/>
      <c r="E86" s="5"/>
      <c r="F86" s="5"/>
      <c r="G86" s="5"/>
      <c r="L86" s="5"/>
      <c r="M86" s="5"/>
      <c r="N86" s="5"/>
      <c r="O86" s="5"/>
      <c r="P86" s="5"/>
    </row>
    <row r="87" spans="1:16">
      <c r="A87" s="6" t="s">
        <v>38</v>
      </c>
      <c r="B87" s="4">
        <f>B63-(SUM(B65:B74)-SUM(B76:B85))</f>
        <v>0</v>
      </c>
      <c r="C87" s="4">
        <f t="shared" ref="C87:G87" si="14">C63-(SUM(C65:C74)-SUM(C76:C85))</f>
        <v>9.1038288019262836E-15</v>
      </c>
      <c r="D87" s="4">
        <f t="shared" si="14"/>
        <v>1.1324274851176597E-14</v>
      </c>
      <c r="E87" s="4">
        <f t="shared" si="14"/>
        <v>0</v>
      </c>
      <c r="F87" s="4">
        <f t="shared" si="14"/>
        <v>4.7184478546569153E-15</v>
      </c>
      <c r="G87" s="4">
        <f t="shared" si="14"/>
        <v>-3.8857805861880479E-15</v>
      </c>
      <c r="H87" s="4">
        <f t="shared" ref="H87:K87" si="15">H63-(SUM(H65:H74)-SUM(H76:H85))</f>
        <v>-4.6351811278100286E-15</v>
      </c>
      <c r="I87" s="4">
        <f t="shared" si="15"/>
        <v>2.1371793224034263E-15</v>
      </c>
      <c r="J87" s="4">
        <f t="shared" si="15"/>
        <v>-7.4384942649885488E-15</v>
      </c>
      <c r="K87" s="4">
        <f t="shared" si="15"/>
        <v>-6.8001160258290838E-15</v>
      </c>
      <c r="L87" s="4">
        <f t="shared" ref="L87:P87" si="16">L63-(SUM(L65:L74)-SUM(L76:L85))</f>
        <v>1.1324274851176597E-14</v>
      </c>
      <c r="M87" s="4">
        <f t="shared" si="16"/>
        <v>-3.1086244689504383E-15</v>
      </c>
      <c r="N87" s="4">
        <f t="shared" si="16"/>
        <v>1.8318679906315083E-15</v>
      </c>
      <c r="O87" s="4">
        <f t="shared" si="16"/>
        <v>-1.1157741397482823E-14</v>
      </c>
      <c r="P87" s="4">
        <f t="shared" si="16"/>
        <v>9.4091401336982017E-15</v>
      </c>
    </row>
    <row r="88" spans="1:16">
      <c r="L88" s="5"/>
      <c r="M88" s="5"/>
      <c r="N88" s="5"/>
      <c r="O88" s="5"/>
      <c r="P88" s="5"/>
    </row>
    <row r="89" spans="1:16">
      <c r="L89" s="5"/>
      <c r="M89" s="5"/>
      <c r="N89" s="5"/>
      <c r="O89" s="5"/>
      <c r="P89" s="5"/>
    </row>
    <row r="90" spans="1:16" ht="18.75">
      <c r="A90" s="3" t="s">
        <v>39</v>
      </c>
      <c r="B90" s="5"/>
      <c r="C90" s="5"/>
      <c r="D90" s="5"/>
      <c r="E90" s="5"/>
      <c r="F90" s="5"/>
      <c r="G90" s="5"/>
      <c r="L90" s="5"/>
      <c r="M90" s="5"/>
      <c r="N90" s="5"/>
      <c r="O90" s="5"/>
      <c r="P90" s="5"/>
    </row>
    <row r="91" spans="1:16">
      <c r="A91" s="15"/>
      <c r="B91" s="15">
        <f>B2</f>
        <v>2021</v>
      </c>
      <c r="C91" s="15">
        <f t="shared" ref="C91:G91" si="17">C2</f>
        <v>2022</v>
      </c>
      <c r="D91" s="15">
        <f t="shared" si="17"/>
        <v>2023</v>
      </c>
      <c r="E91" s="15">
        <f t="shared" si="17"/>
        <v>2024</v>
      </c>
      <c r="F91" s="15">
        <f t="shared" si="17"/>
        <v>2025</v>
      </c>
      <c r="G91" s="15">
        <f t="shared" si="17"/>
        <v>2026</v>
      </c>
      <c r="H91" s="15">
        <f t="shared" ref="H91:K91" si="18">H2</f>
        <v>2027</v>
      </c>
      <c r="I91" s="15">
        <f t="shared" si="18"/>
        <v>2028</v>
      </c>
      <c r="J91" s="15">
        <f t="shared" si="18"/>
        <v>2029</v>
      </c>
      <c r="K91" s="15">
        <f t="shared" si="18"/>
        <v>2030</v>
      </c>
      <c r="L91" s="15">
        <f t="shared" ref="L91:P91" si="19">L2</f>
        <v>2031</v>
      </c>
      <c r="M91" s="15">
        <f t="shared" si="19"/>
        <v>2032</v>
      </c>
      <c r="N91" s="15">
        <f t="shared" si="19"/>
        <v>2033</v>
      </c>
      <c r="O91" s="15">
        <f t="shared" si="19"/>
        <v>2034</v>
      </c>
      <c r="P91" s="15">
        <f t="shared" si="19"/>
        <v>2035</v>
      </c>
    </row>
    <row r="92" spans="1:16">
      <c r="A92" s="5"/>
      <c r="B92" s="5"/>
      <c r="C92" s="5"/>
      <c r="D92" s="5"/>
      <c r="E92" s="5"/>
      <c r="F92" s="5"/>
      <c r="G92" s="5"/>
      <c r="L92" s="5"/>
      <c r="M92" s="5"/>
      <c r="N92" s="5"/>
      <c r="O92" s="5"/>
      <c r="P92" s="5"/>
    </row>
    <row r="93" spans="1:16">
      <c r="A93" s="6" t="str">
        <f>'CP-fordelt'!A2</f>
        <v>I alt</v>
      </c>
      <c r="B93" s="6">
        <f>'CP-fordelt'!B2</f>
        <v>0</v>
      </c>
      <c r="C93" s="20">
        <f>'CP-fordelt'!C2</f>
        <v>-1.1690307682396206</v>
      </c>
      <c r="D93" s="20">
        <f>'CP-fordelt'!D2</f>
        <v>-1.4049468430743617</v>
      </c>
      <c r="E93" s="20">
        <f>'CP-fordelt'!E2</f>
        <v>-1.2801291490597166</v>
      </c>
      <c r="F93" s="20">
        <f>'CP-fordelt'!F2</f>
        <v>-0.45007611783257628</v>
      </c>
      <c r="G93" s="20">
        <f>'CP-fordelt'!G2</f>
        <v>-0.30986081203238092</v>
      </c>
      <c r="H93" s="20">
        <f>'CP-fordelt'!H2</f>
        <v>-0.15301502640006071</v>
      </c>
      <c r="I93" s="20">
        <f>'CP-fordelt'!I2</f>
        <v>-7.9184528813469601E-2</v>
      </c>
      <c r="J93" s="20">
        <f>'CP-fordelt'!J2</f>
        <v>-0.17260248785634369</v>
      </c>
      <c r="K93" s="20">
        <f>'CP-fordelt'!K2</f>
        <v>-0.15586058406450443</v>
      </c>
      <c r="L93" s="20">
        <f>'CP-fordelt'!L2</f>
        <v>-0.14699257183075076</v>
      </c>
      <c r="M93" s="20">
        <f>'CP-fordelt'!M2</f>
        <v>-0.13610034547070216</v>
      </c>
      <c r="N93" s="20">
        <f>'CP-fordelt'!N2</f>
        <v>-0.11751031887851093</v>
      </c>
      <c r="O93" s="20">
        <f>'CP-fordelt'!O2</f>
        <v>-0.10437937543943399</v>
      </c>
      <c r="P93" s="20">
        <f>'CP-fordelt'!P2</f>
        <v>-9.0595469911591842E-2</v>
      </c>
    </row>
    <row r="94" spans="1:16">
      <c r="A94" s="6" t="str">
        <f>'CP-fordelt'!A3</f>
        <v>Bolig</v>
      </c>
      <c r="B94" s="6">
        <f>'CP-fordelt'!B3</f>
        <v>0</v>
      </c>
      <c r="C94" s="20">
        <f>'CP-fordelt'!C3</f>
        <v>-0.1534606554936313</v>
      </c>
      <c r="D94" s="20">
        <f>'CP-fordelt'!D3</f>
        <v>-0.33902682664561645</v>
      </c>
      <c r="E94" s="20">
        <f>'CP-fordelt'!E3</f>
        <v>-0.50964866290830191</v>
      </c>
      <c r="F94" s="20">
        <f>'CP-fordelt'!F3</f>
        <v>-0.58381505742558515</v>
      </c>
      <c r="G94" s="20">
        <f>'CP-fordelt'!G3</f>
        <v>-0.60555756997404675</v>
      </c>
      <c r="H94" s="20">
        <f>'CP-fordelt'!H3</f>
        <v>-0.59211034044956978</v>
      </c>
      <c r="I94" s="20">
        <f>'CP-fordelt'!I3</f>
        <v>-0.56102644067744789</v>
      </c>
      <c r="J94" s="20">
        <f>'CP-fordelt'!J3</f>
        <v>-0.53386475682564161</v>
      </c>
      <c r="K94" s="20">
        <f>'CP-fordelt'!K3</f>
        <v>-0.50794717260022049</v>
      </c>
      <c r="L94" s="20">
        <f>'CP-fordelt'!L3</f>
        <v>-0.48290690570136352</v>
      </c>
      <c r="M94" s="20">
        <f>'CP-fordelt'!M3</f>
        <v>-0.4585533744678405</v>
      </c>
      <c r="N94" s="20">
        <f>'CP-fordelt'!N3</f>
        <v>-0.43450408305363286</v>
      </c>
      <c r="O94" s="20">
        <f>'CP-fordelt'!O3</f>
        <v>-0.41087746390876534</v>
      </c>
      <c r="P94" s="20">
        <f>'CP-fordelt'!P3</f>
        <v>-0.38765815584791419</v>
      </c>
    </row>
    <row r="95" spans="1:16">
      <c r="A95" s="6" t="str">
        <f>'CP-fordelt'!A4</f>
        <v>Fødevarer</v>
      </c>
      <c r="B95" s="6">
        <f>'CP-fordelt'!B4</f>
        <v>0</v>
      </c>
      <c r="C95" s="20">
        <f>'CP-fordelt'!C4</f>
        <v>-0.84330087027764122</v>
      </c>
      <c r="D95" s="20">
        <f>'CP-fordelt'!D4</f>
        <v>-0.63709547689740909</v>
      </c>
      <c r="E95" s="20">
        <f>'CP-fordelt'!E4</f>
        <v>-0.24987835371617084</v>
      </c>
      <c r="F95" s="20">
        <f>'CP-fordelt'!F4</f>
        <v>0.45628634127081735</v>
      </c>
      <c r="G95" s="20">
        <f>'CP-fordelt'!G4</f>
        <v>0.65954955935820792</v>
      </c>
      <c r="H95" s="20">
        <f>'CP-fordelt'!H4</f>
        <v>0.72089761316067591</v>
      </c>
      <c r="I95" s="20">
        <f>'CP-fordelt'!I4</f>
        <v>0.70807599556241829</v>
      </c>
      <c r="J95" s="20">
        <f>'CP-fordelt'!J4</f>
        <v>0.59910224717190097</v>
      </c>
      <c r="K95" s="20">
        <f>'CP-fordelt'!K4</f>
        <v>0.56349109944082709</v>
      </c>
      <c r="L95" s="20">
        <f>'CP-fordelt'!L4</f>
        <v>0.54420966497636947</v>
      </c>
      <c r="M95" s="20">
        <f>'CP-fordelt'!M4</f>
        <v>0.53312222285244459</v>
      </c>
      <c r="N95" s="20">
        <f>'CP-fordelt'!N4</f>
        <v>0.53317595392954331</v>
      </c>
      <c r="O95" s="20">
        <f>'CP-fordelt'!O4</f>
        <v>0.5331009473847681</v>
      </c>
      <c r="P95" s="20">
        <f>'CP-fordelt'!P4</f>
        <v>0.53436864242750737</v>
      </c>
    </row>
    <row r="96" spans="1:16">
      <c r="A96" s="6" t="str">
        <f>'CP-fordelt'!A5</f>
        <v>Energi</v>
      </c>
      <c r="B96" s="6">
        <f>'CP-fordelt'!B5</f>
        <v>0</v>
      </c>
      <c r="C96" s="20">
        <f>'CP-fordelt'!C5</f>
        <v>-0.39268447054374711</v>
      </c>
      <c r="D96" s="20">
        <f>'CP-fordelt'!D5</f>
        <v>-0.74472662534015299</v>
      </c>
      <c r="E96" s="20">
        <f>'CP-fordelt'!E5</f>
        <v>-0.91131899231503555</v>
      </c>
      <c r="F96" s="20">
        <f>'CP-fordelt'!F5</f>
        <v>-1.0781593210643536</v>
      </c>
      <c r="G96" s="20">
        <f>'CP-fordelt'!G5</f>
        <v>-1.1261162488645615</v>
      </c>
      <c r="H96" s="20">
        <f>'CP-fordelt'!H5</f>
        <v>-1.0955987289010594</v>
      </c>
      <c r="I96" s="20">
        <f>'CP-fordelt'!I5</f>
        <v>-1.0424802707558745</v>
      </c>
      <c r="J96" s="20">
        <f>'CP-fordelt'!J5</f>
        <v>-0.98637480175005621</v>
      </c>
      <c r="K96" s="20">
        <f>'CP-fordelt'!K5</f>
        <v>-0.94680983940156338</v>
      </c>
      <c r="L96" s="20">
        <f>'CP-fordelt'!L5</f>
        <v>-0.91251783651088436</v>
      </c>
      <c r="M96" s="20">
        <f>'CP-fordelt'!M5</f>
        <v>-0.88148271298928993</v>
      </c>
      <c r="N96" s="20">
        <f>'CP-fordelt'!N5</f>
        <v>-0.84447571931084431</v>
      </c>
      <c r="O96" s="20">
        <f>'CP-fordelt'!O5</f>
        <v>-0.80978259212967085</v>
      </c>
      <c r="P96" s="20">
        <f>'CP-fordelt'!P5</f>
        <v>-0.77744031759698906</v>
      </c>
    </row>
    <row r="97" spans="1:16">
      <c r="A97" s="6" t="str">
        <f>'CP-fordelt'!A6</f>
        <v>Transportbrændsler</v>
      </c>
      <c r="B97" s="6">
        <f>'CP-fordelt'!B6</f>
        <v>0</v>
      </c>
      <c r="C97" s="20">
        <f>'CP-fordelt'!C6</f>
        <v>-1.3888286859201515</v>
      </c>
      <c r="D97" s="20">
        <f>'CP-fordelt'!D6</f>
        <v>-2.256137339699682</v>
      </c>
      <c r="E97" s="20">
        <f>'CP-fordelt'!E6</f>
        <v>-2.4121981133092829</v>
      </c>
      <c r="F97" s="20">
        <f>'CP-fordelt'!F6</f>
        <v>-2.2068682469564282</v>
      </c>
      <c r="G97" s="20">
        <f>'CP-fordelt'!G6</f>
        <v>-1.9110482294345754</v>
      </c>
      <c r="H97" s="20">
        <f>'CP-fordelt'!H6</f>
        <v>-1.6552019298484266</v>
      </c>
      <c r="I97" s="20">
        <f>'CP-fordelt'!I6</f>
        <v>-1.4740516297358619</v>
      </c>
      <c r="J97" s="20">
        <f>'CP-fordelt'!J6</f>
        <v>-1.3905819663669661</v>
      </c>
      <c r="K97" s="20">
        <f>'CP-fordelt'!K6</f>
        <v>-1.367740904985526</v>
      </c>
      <c r="L97" s="20">
        <f>'CP-fordelt'!L6</f>
        <v>-1.3664899353813764</v>
      </c>
      <c r="M97" s="20">
        <f>'CP-fordelt'!M6</f>
        <v>-1.3738740858952991</v>
      </c>
      <c r="N97" s="20">
        <f>'CP-fordelt'!N6</f>
        <v>-1.3763518051285839</v>
      </c>
      <c r="O97" s="20">
        <f>'CP-fordelt'!O6</f>
        <v>-1.380486108435286</v>
      </c>
      <c r="P97" s="20">
        <f>'CP-fordelt'!P6</f>
        <v>-1.3850217518097896</v>
      </c>
    </row>
    <row r="98" spans="1:16">
      <c r="A98" s="6" t="str">
        <f>'CP-fordelt'!A7</f>
        <v>Bilkøb</v>
      </c>
      <c r="B98" s="6">
        <f>'CP-fordelt'!B7</f>
        <v>0</v>
      </c>
      <c r="C98" s="20">
        <f>'CP-fordelt'!C7</f>
        <v>-7.7146978155617223</v>
      </c>
      <c r="D98" s="20">
        <f>'CP-fordelt'!D7</f>
        <v>-4.7500633719662622</v>
      </c>
      <c r="E98" s="20">
        <f>'CP-fordelt'!E7</f>
        <v>-2.1974911683917076</v>
      </c>
      <c r="F98" s="20">
        <f>'CP-fordelt'!F7</f>
        <v>2.4097623095147291</v>
      </c>
      <c r="G98" s="20">
        <f>'CP-fordelt'!G7</f>
        <v>0.56104862773691533</v>
      </c>
      <c r="H98" s="20">
        <f>'CP-fordelt'!H7</f>
        <v>0.32805625494241042</v>
      </c>
      <c r="I98" s="20">
        <f>'CP-fordelt'!I7</f>
        <v>-0.12521142626713555</v>
      </c>
      <c r="J98" s="20">
        <f>'CP-fordelt'!J7</f>
        <v>-1.1553957337827936</v>
      </c>
      <c r="K98" s="20">
        <f>'CP-fordelt'!K7</f>
        <v>-0.91896190518122589</v>
      </c>
      <c r="L98" s="20">
        <f>'CP-fordelt'!L7</f>
        <v>-0.91595985126957657</v>
      </c>
      <c r="M98" s="20">
        <f>'CP-fordelt'!M7</f>
        <v>-0.91522730888962123</v>
      </c>
      <c r="N98" s="20">
        <f>'CP-fordelt'!N7</f>
        <v>-0.87510054128077108</v>
      </c>
      <c r="O98" s="20">
        <f>'CP-fordelt'!O7</f>
        <v>-0.89185486231562194</v>
      </c>
      <c r="P98" s="20">
        <f>'CP-fordelt'!P7</f>
        <v>-0.89164241430051971</v>
      </c>
    </row>
    <row r="99" spans="1:16">
      <c r="A99" s="6" t="str">
        <f>'CP-fordelt'!A8</f>
        <v>Varige forbrugsgoder</v>
      </c>
      <c r="B99" s="6">
        <f>'CP-fordelt'!B8</f>
        <v>0</v>
      </c>
      <c r="C99" s="20">
        <f>'CP-fordelt'!C8</f>
        <v>-1.9455307008825695</v>
      </c>
      <c r="D99" s="20">
        <f>'CP-fordelt'!D8</f>
        <v>-2.6356252192300866</v>
      </c>
      <c r="E99" s="20">
        <f>'CP-fordelt'!E8</f>
        <v>-2.3883195389930556</v>
      </c>
      <c r="F99" s="20">
        <f>'CP-fordelt'!F8</f>
        <v>-0.90381946195944307</v>
      </c>
      <c r="G99" s="20">
        <f>'CP-fordelt'!G8</f>
        <v>-0.3042380296366165</v>
      </c>
      <c r="H99" s="20">
        <f>'CP-fordelt'!H8</f>
        <v>8.5220656539464201E-2</v>
      </c>
      <c r="I99" s="20">
        <f>'CP-fordelt'!I8</f>
        <v>0.28336904236265781</v>
      </c>
      <c r="J99" s="20">
        <f>'CP-fordelt'!J8</f>
        <v>0.15881919447175985</v>
      </c>
      <c r="K99" s="20">
        <f>'CP-fordelt'!K8</f>
        <v>0.14061216510490304</v>
      </c>
      <c r="L99" s="20">
        <f>'CP-fordelt'!L8</f>
        <v>0.1343440900885895</v>
      </c>
      <c r="M99" s="20">
        <f>'CP-fordelt'!M8</f>
        <v>0.13451078544923778</v>
      </c>
      <c r="N99" s="20">
        <f>'CP-fordelt'!N8</f>
        <v>0.14316970726571121</v>
      </c>
      <c r="O99" s="20">
        <f>'CP-fordelt'!O8</f>
        <v>0.1474325518016073</v>
      </c>
      <c r="P99" s="20">
        <f>'CP-fordelt'!P8</f>
        <v>0.15261381319859879</v>
      </c>
    </row>
    <row r="100" spans="1:16">
      <c r="A100" s="6" t="str">
        <f>'CP-fordelt'!A9</f>
        <v>Tjenesteydelser</v>
      </c>
      <c r="B100" s="6">
        <f>'CP-fordelt'!B9</f>
        <v>0</v>
      </c>
      <c r="C100" s="20">
        <f>'CP-fordelt'!C9</f>
        <v>-0.70962478337881496</v>
      </c>
      <c r="D100" s="20">
        <f>'CP-fordelt'!D9</f>
        <v>-1.1947026667156968</v>
      </c>
      <c r="E100" s="20">
        <f>'CP-fordelt'!E9</f>
        <v>-1.3026911492443394</v>
      </c>
      <c r="F100" s="20">
        <f>'CP-fordelt'!F9</f>
        <v>-0.67781330823659669</v>
      </c>
      <c r="G100" s="20">
        <f>'CP-fordelt'!G9</f>
        <v>-0.40005590349473374</v>
      </c>
      <c r="H100" s="20">
        <f>'CP-fordelt'!H9</f>
        <v>-0.17666987373734511</v>
      </c>
      <c r="I100" s="20">
        <f>'CP-fordelt'!I9</f>
        <v>-3.3625052484398399E-2</v>
      </c>
      <c r="J100" s="20">
        <f>'CP-fordelt'!J9</f>
        <v>-5.8473928759394944E-2</v>
      </c>
      <c r="K100" s="20">
        <f>'CP-fordelt'!K9</f>
        <v>-4.2698815299391235E-2</v>
      </c>
      <c r="L100" s="20">
        <f>'CP-fordelt'!L9</f>
        <v>-2.6092242317399261E-2</v>
      </c>
      <c r="M100" s="20">
        <f>'CP-fordelt'!M9</f>
        <v>-9.547774417639765E-3</v>
      </c>
      <c r="N100" s="20">
        <f>'CP-fordelt'!N9</f>
        <v>1.2874572556120789E-2</v>
      </c>
      <c r="O100" s="20">
        <f>'CP-fordelt'!O9</f>
        <v>3.0946166454204338E-2</v>
      </c>
      <c r="P100" s="20">
        <f>'CP-fordelt'!P9</f>
        <v>4.7612472349634061E-2</v>
      </c>
    </row>
    <row r="101" spans="1:16">
      <c r="A101" s="18" t="str">
        <f>'CP-fordelt'!A10</f>
        <v>Turistrejser</v>
      </c>
      <c r="B101" s="18">
        <f>'CP-fordelt'!B10</f>
        <v>0</v>
      </c>
      <c r="C101" s="21">
        <f>'CP-fordelt'!C10</f>
        <v>-0.76660973934538079</v>
      </c>
      <c r="D101" s="21">
        <f>'CP-fordelt'!D10</f>
        <v>-1.7356006154216286</v>
      </c>
      <c r="E101" s="21">
        <f>'CP-fordelt'!E10</f>
        <v>-2.1255055050000915</v>
      </c>
      <c r="F101" s="21">
        <f>'CP-fordelt'!F10</f>
        <v>-1.4111144799617392</v>
      </c>
      <c r="G101" s="21">
        <f>'CP-fordelt'!G10</f>
        <v>-1.0706114285433554</v>
      </c>
      <c r="H101" s="21">
        <f>'CP-fordelt'!H10</f>
        <v>-0.76616132698836825</v>
      </c>
      <c r="I101" s="21">
        <f>'CP-fordelt'!I10</f>
        <v>-0.55090690706242063</v>
      </c>
      <c r="J101" s="21">
        <f>'CP-fordelt'!J10</f>
        <v>-0.55458163044076469</v>
      </c>
      <c r="K101" s="21">
        <f>'CP-fordelt'!K10</f>
        <v>-0.51246947537604282</v>
      </c>
      <c r="L101" s="21">
        <f>'CP-fordelt'!L10</f>
        <v>-0.47222994030458043</v>
      </c>
      <c r="M101" s="21">
        <f>'CP-fordelt'!M10</f>
        <v>-0.43408948267696923</v>
      </c>
      <c r="N101" s="21">
        <f>'CP-fordelt'!N10</f>
        <v>-0.39209520677271348</v>
      </c>
      <c r="O101" s="21">
        <f>'CP-fordelt'!O10</f>
        <v>-0.35714807389316539</v>
      </c>
      <c r="P101" s="21">
        <f>'CP-fordelt'!P10</f>
        <v>-0.32534952996904343</v>
      </c>
    </row>
    <row r="102" spans="1:16">
      <c r="A102" s="6"/>
      <c r="B102" s="5"/>
      <c r="C102" s="5"/>
      <c r="D102" s="5"/>
      <c r="E102" s="5"/>
      <c r="F102" s="5"/>
      <c r="G102" s="5"/>
      <c r="L102" s="5"/>
      <c r="M102" s="5"/>
      <c r="N102" s="5"/>
      <c r="O102" s="5"/>
      <c r="P102" s="5"/>
    </row>
    <row r="103" spans="1:16">
      <c r="A103" s="5"/>
      <c r="B103" s="5"/>
      <c r="C103" s="5"/>
      <c r="D103" s="5"/>
      <c r="E103" s="5"/>
      <c r="F103" s="5"/>
      <c r="G103" s="5"/>
      <c r="L103" s="5"/>
      <c r="M103" s="5"/>
      <c r="N103" s="5"/>
      <c r="O103" s="5"/>
      <c r="P103" s="5"/>
    </row>
    <row r="104" spans="1:16" ht="18.75">
      <c r="A104" s="3" t="s">
        <v>40</v>
      </c>
      <c r="B104" s="5"/>
      <c r="C104" s="5"/>
      <c r="D104" s="5"/>
      <c r="E104" s="5"/>
      <c r="F104" s="5"/>
      <c r="G104" s="5"/>
      <c r="L104" s="5"/>
      <c r="M104" s="5"/>
      <c r="N104" s="5"/>
      <c r="O104" s="5"/>
      <c r="P104" s="5"/>
    </row>
    <row r="105" spans="1:16">
      <c r="A105" s="15"/>
      <c r="B105" s="15">
        <f>B2</f>
        <v>2021</v>
      </c>
      <c r="C105" s="15">
        <f t="shared" ref="C105:G105" si="20">C2</f>
        <v>2022</v>
      </c>
      <c r="D105" s="15">
        <f t="shared" si="20"/>
        <v>2023</v>
      </c>
      <c r="E105" s="15">
        <f t="shared" si="20"/>
        <v>2024</v>
      </c>
      <c r="F105" s="15">
        <f t="shared" si="20"/>
        <v>2025</v>
      </c>
      <c r="G105" s="15">
        <f t="shared" si="20"/>
        <v>2026</v>
      </c>
      <c r="H105" s="15">
        <f t="shared" ref="H105:K105" si="21">H2</f>
        <v>2027</v>
      </c>
      <c r="I105" s="15">
        <f t="shared" si="21"/>
        <v>2028</v>
      </c>
      <c r="J105" s="15">
        <f t="shared" si="21"/>
        <v>2029</v>
      </c>
      <c r="K105" s="15">
        <f t="shared" si="21"/>
        <v>2030</v>
      </c>
      <c r="L105" s="15">
        <f t="shared" ref="L105:P105" si="22">L2</f>
        <v>2031</v>
      </c>
      <c r="M105" s="15">
        <f t="shared" si="22"/>
        <v>2032</v>
      </c>
      <c r="N105" s="15">
        <f t="shared" si="22"/>
        <v>2033</v>
      </c>
      <c r="O105" s="15">
        <f t="shared" si="22"/>
        <v>2034</v>
      </c>
      <c r="P105" s="15">
        <f t="shared" si="22"/>
        <v>2035</v>
      </c>
    </row>
    <row r="106" spans="1:16">
      <c r="A106" s="5"/>
      <c r="B106" s="5"/>
      <c r="C106" s="5"/>
      <c r="D106" s="5"/>
      <c r="E106" s="5"/>
      <c r="F106" s="5"/>
      <c r="G106" s="5"/>
      <c r="L106" s="5"/>
      <c r="M106" s="5"/>
      <c r="N106" s="5"/>
      <c r="O106" s="5"/>
      <c r="P106" s="5"/>
    </row>
    <row r="107" spans="1:16">
      <c r="A107" s="5" t="str">
        <f>'IP-fordelt'!A2</f>
        <v>I alt</v>
      </c>
      <c r="B107" s="5">
        <f>'IP-fordelt'!B2</f>
        <v>0</v>
      </c>
      <c r="C107" s="4">
        <f>'IP-fordelt'!C2</f>
        <v>-3.6387682329792725</v>
      </c>
      <c r="D107" s="4">
        <f>'IP-fordelt'!D2</f>
        <v>-4.5457021154289396</v>
      </c>
      <c r="E107" s="4">
        <f>'IP-fordelt'!E2</f>
        <v>-2.6031456999220826</v>
      </c>
      <c r="F107" s="4">
        <f>'IP-fordelt'!F2</f>
        <v>-0.89034005809746075</v>
      </c>
      <c r="G107" s="4">
        <f>'IP-fordelt'!G2</f>
        <v>-0.57821216363169725</v>
      </c>
      <c r="H107" s="4">
        <f>'IP-fordelt'!H2</f>
        <v>-0.29183728450425939</v>
      </c>
      <c r="I107" s="4">
        <f>'IP-fordelt'!I2</f>
        <v>-0.13868878708825916</v>
      </c>
      <c r="J107" s="4">
        <f>'IP-fordelt'!J2</f>
        <v>-0.17654160083843129</v>
      </c>
      <c r="K107" s="4">
        <f>'IP-fordelt'!K2</f>
        <v>-0.17852385061205567</v>
      </c>
      <c r="L107" s="4">
        <f>'IP-fordelt'!L2</f>
        <v>-0.17819505024330162</v>
      </c>
      <c r="M107" s="4">
        <f>'IP-fordelt'!M2</f>
        <v>-0.17615743759227254</v>
      </c>
      <c r="N107" s="4">
        <f>'IP-fordelt'!N2</f>
        <v>-0.16865320228313108</v>
      </c>
      <c r="O107" s="4">
        <f>'IP-fordelt'!O2</f>
        <v>-0.16307421653928289</v>
      </c>
      <c r="P107" s="4">
        <f>'IP-fordelt'!P2</f>
        <v>-0.15748352780267094</v>
      </c>
    </row>
    <row r="108" spans="1:16">
      <c r="A108" s="5" t="str">
        <f>'IP-fordelt'!A3</f>
        <v>Landbrug</v>
      </c>
      <c r="B108" s="5">
        <f>'IP-fordelt'!B3</f>
        <v>0</v>
      </c>
      <c r="C108" s="4">
        <f>'IP-fordelt'!C3</f>
        <v>-1.0003522027330014</v>
      </c>
      <c r="D108" s="4">
        <f>'IP-fordelt'!D3</f>
        <v>-0.66567561904491424</v>
      </c>
      <c r="E108" s="4">
        <f>'IP-fordelt'!E3</f>
        <v>2.4336442469463648E-3</v>
      </c>
      <c r="F108" s="4">
        <f>'IP-fordelt'!F3</f>
        <v>1.4155787137780429</v>
      </c>
      <c r="G108" s="4">
        <f>'IP-fordelt'!G3</f>
        <v>-1.1330615485775075</v>
      </c>
      <c r="H108" s="4">
        <f>'IP-fordelt'!H3</f>
        <v>-1.2919257490649483</v>
      </c>
      <c r="I108" s="4">
        <f>'IP-fordelt'!I3</f>
        <v>-1.4617178027004907</v>
      </c>
      <c r="J108" s="4">
        <f>'IP-fordelt'!J3</f>
        <v>-1.687476688672418</v>
      </c>
      <c r="K108" s="4">
        <f>'IP-fordelt'!K3</f>
        <v>-1.8715675739780058</v>
      </c>
      <c r="L108" s="4">
        <f>'IP-fordelt'!L3</f>
        <v>-2.0246339970644289</v>
      </c>
      <c r="M108" s="4">
        <f>'IP-fordelt'!M3</f>
        <v>-2.1526340346549655</v>
      </c>
      <c r="N108" s="4">
        <f>'IP-fordelt'!N3</f>
        <v>-2.2573872658939509</v>
      </c>
      <c r="O108" s="4">
        <f>'IP-fordelt'!O3</f>
        <v>-2.3435689432983575</v>
      </c>
      <c r="P108" s="4">
        <f>'IP-fordelt'!P3</f>
        <v>-2.4125957956705024</v>
      </c>
    </row>
    <row r="109" spans="1:16">
      <c r="A109" s="5" t="str">
        <f>'IP-fordelt'!A4</f>
        <v>Udvinding</v>
      </c>
      <c r="B109" s="5">
        <f>'IP-fordelt'!B4</f>
        <v>0</v>
      </c>
      <c r="C109" s="4">
        <f>'IP-fordelt'!C4</f>
        <v>0</v>
      </c>
      <c r="D109" s="4">
        <f>'IP-fordelt'!D4</f>
        <v>-3.1911978637388927E-5</v>
      </c>
      <c r="E109" s="4">
        <f>'IP-fordelt'!E4</f>
        <v>1.4067333002709681E-2</v>
      </c>
      <c r="F109" s="4">
        <f>'IP-fordelt'!F4</f>
        <v>3.0993269089396591E-2</v>
      </c>
      <c r="G109" s="4">
        <f>'IP-fordelt'!G4</f>
        <v>4.295404495855415E-2</v>
      </c>
      <c r="H109" s="4">
        <f>'IP-fordelt'!H4</f>
        <v>4.1703228775680223E-2</v>
      </c>
      <c r="I109" s="4">
        <f>'IP-fordelt'!I4</f>
        <v>4.1703994965747171E-2</v>
      </c>
      <c r="J109" s="4">
        <f>'IP-fordelt'!J4</f>
        <v>4.1702944267529851E-2</v>
      </c>
      <c r="K109" s="4">
        <f>'IP-fordelt'!K4</f>
        <v>4.1700910312369999E-2</v>
      </c>
      <c r="L109" s="4">
        <f>'IP-fordelt'!L4</f>
        <v>4.16981877626732E-2</v>
      </c>
      <c r="M109" s="4">
        <f>'IP-fordelt'!M4</f>
        <v>4.1695770868055426E-2</v>
      </c>
      <c r="N109" s="4">
        <f>'IP-fordelt'!N4</f>
        <v>4.169589678562069E-2</v>
      </c>
      <c r="O109" s="4">
        <f>'IP-fordelt'!O4</f>
        <v>4.1699456990973438E-2</v>
      </c>
      <c r="P109" s="4">
        <f>'IP-fordelt'!P4</f>
        <v>4.1702893028294774E-2</v>
      </c>
    </row>
    <row r="110" spans="1:16">
      <c r="A110" s="5" t="str">
        <f>'IP-fordelt'!A5</f>
        <v>Raffinaderier</v>
      </c>
      <c r="B110" s="5">
        <f>'IP-fordelt'!B5</f>
        <v>0</v>
      </c>
      <c r="C110" s="4">
        <f>'IP-fordelt'!C5</f>
        <v>-2.6636496808948973</v>
      </c>
      <c r="D110" s="4">
        <f>'IP-fordelt'!D5</f>
        <v>-3.0956478326782277</v>
      </c>
      <c r="E110" s="4">
        <f>'IP-fordelt'!E5</f>
        <v>-1.2782339456051117</v>
      </c>
      <c r="F110" s="4">
        <f>'IP-fordelt'!F5</f>
        <v>39.641738113994585</v>
      </c>
      <c r="G110" s="4">
        <f>'IP-fordelt'!G5</f>
        <v>41.187590808566618</v>
      </c>
      <c r="H110" s="4">
        <f>'IP-fordelt'!H5</f>
        <v>42.349290391245333</v>
      </c>
      <c r="I110" s="4">
        <f>'IP-fordelt'!I5</f>
        <v>43.288481064882212</v>
      </c>
      <c r="J110" s="4">
        <f>'IP-fordelt'!J5</f>
        <v>44.059447743918987</v>
      </c>
      <c r="K110" s="4">
        <f>'IP-fordelt'!K5</f>
        <v>44.724709042650225</v>
      </c>
      <c r="L110" s="4">
        <f>'IP-fordelt'!L5</f>
        <v>45.299644946965323</v>
      </c>
      <c r="M110" s="4">
        <f>'IP-fordelt'!M5</f>
        <v>45.794923805943476</v>
      </c>
      <c r="N110" s="4">
        <f>'IP-fordelt'!N5</f>
        <v>46.233138298770648</v>
      </c>
      <c r="O110" s="4">
        <f>'IP-fordelt'!O5</f>
        <v>46.619382365263441</v>
      </c>
      <c r="P110" s="4">
        <f>'IP-fordelt'!P5</f>
        <v>46.958134766854997</v>
      </c>
    </row>
    <row r="111" spans="1:16">
      <c r="A111" s="5" t="str">
        <f>'IP-fordelt'!A6</f>
        <v>Forsyning</v>
      </c>
      <c r="B111" s="5">
        <f>'IP-fordelt'!B6</f>
        <v>0</v>
      </c>
      <c r="C111" s="4">
        <f>'IP-fordelt'!C6</f>
        <v>-1.8665959223940209</v>
      </c>
      <c r="D111" s="4">
        <f>'IP-fordelt'!D6</f>
        <v>-2.5526628317294575</v>
      </c>
      <c r="E111" s="4">
        <f>'IP-fordelt'!E6</f>
        <v>-2.9766832440618507</v>
      </c>
      <c r="F111" s="4">
        <f>'IP-fordelt'!F6</f>
        <v>-0.32540093670455628</v>
      </c>
      <c r="G111" s="4">
        <f>'IP-fordelt'!G6</f>
        <v>-0.51288753243804441</v>
      </c>
      <c r="H111" s="4">
        <f>'IP-fordelt'!H6</f>
        <v>-0.72157849462621826</v>
      </c>
      <c r="I111" s="4">
        <f>'IP-fordelt'!I6</f>
        <v>-0.84457123968848524</v>
      </c>
      <c r="J111" s="4">
        <f>'IP-fordelt'!J6</f>
        <v>-0.93032359502401851</v>
      </c>
      <c r="K111" s="4">
        <f>'IP-fordelt'!K6</f>
        <v>-1.0038938526699459</v>
      </c>
      <c r="L111" s="4">
        <f>'IP-fordelt'!L6</f>
        <v>-1.0673465292801332</v>
      </c>
      <c r="M111" s="4">
        <f>'IP-fordelt'!M6</f>
        <v>-1.1220162407714174</v>
      </c>
      <c r="N111" s="4">
        <f>'IP-fordelt'!N6</f>
        <v>-1.1638452752470774</v>
      </c>
      <c r="O111" s="4">
        <f>'IP-fordelt'!O6</f>
        <v>-1.199064952630724</v>
      </c>
      <c r="P111" s="4">
        <f>'IP-fordelt'!P6</f>
        <v>-1.2290222358174896</v>
      </c>
    </row>
    <row r="112" spans="1:16">
      <c r="A112" s="5" t="str">
        <f>'IP-fordelt'!A7</f>
        <v>Fødevareindustri</v>
      </c>
      <c r="B112" s="5">
        <f>'IP-fordelt'!B7</f>
        <v>0</v>
      </c>
      <c r="C112" s="4">
        <f>'IP-fordelt'!C7</f>
        <v>-2.2803173267433752</v>
      </c>
      <c r="D112" s="4">
        <f>'IP-fordelt'!D7</f>
        <v>-1.4682494446977334</v>
      </c>
      <c r="E112" s="4">
        <f>'IP-fordelt'!E7</f>
        <v>-0.48852304061941521</v>
      </c>
      <c r="F112" s="4">
        <f>'IP-fordelt'!F7</f>
        <v>-0.5651989036491778</v>
      </c>
      <c r="G112" s="4">
        <f>'IP-fordelt'!G7</f>
        <v>-0.90289252075125281</v>
      </c>
      <c r="H112" s="4">
        <f>'IP-fordelt'!H7</f>
        <v>-0.88230725025325585</v>
      </c>
      <c r="I112" s="4">
        <f>'IP-fordelt'!I7</f>
        <v>-0.85533525988369385</v>
      </c>
      <c r="J112" s="4">
        <f>'IP-fordelt'!J7</f>
        <v>-0.82495323814849586</v>
      </c>
      <c r="K112" s="4">
        <f>'IP-fordelt'!K7</f>
        <v>-0.79561171343521808</v>
      </c>
      <c r="L112" s="4">
        <f>'IP-fordelt'!L7</f>
        <v>-0.76674786295615194</v>
      </c>
      <c r="M112" s="4">
        <f>'IP-fordelt'!M7</f>
        <v>-0.73865606034435594</v>
      </c>
      <c r="N112" s="4">
        <f>'IP-fordelt'!N7</f>
        <v>-0.71174468912263977</v>
      </c>
      <c r="O112" s="4">
        <f>'IP-fordelt'!O7</f>
        <v>-0.68612402922457738</v>
      </c>
      <c r="P112" s="4">
        <f>'IP-fordelt'!P7</f>
        <v>-0.66174613991143438</v>
      </c>
    </row>
    <row r="113" spans="1:16">
      <c r="A113" s="5" t="str">
        <f>'IP-fordelt'!A8</f>
        <v>Øvrig fremstilling</v>
      </c>
      <c r="B113" s="5">
        <f>'IP-fordelt'!B8</f>
        <v>0</v>
      </c>
      <c r="C113" s="4">
        <f>'IP-fordelt'!C8</f>
        <v>-2.3231883614590054</v>
      </c>
      <c r="D113" s="4">
        <f>'IP-fordelt'!D8</f>
        <v>-3.6969722307919506</v>
      </c>
      <c r="E113" s="4">
        <f>'IP-fordelt'!E8</f>
        <v>-1.9414343157892588</v>
      </c>
      <c r="F113" s="4">
        <f>'IP-fordelt'!F8</f>
        <v>-0.17193103588666325</v>
      </c>
      <c r="G113" s="4">
        <f>'IP-fordelt'!G8</f>
        <v>-0.12908997672220757</v>
      </c>
      <c r="H113" s="4">
        <f>'IP-fordelt'!H8</f>
        <v>-8.2585471107010644E-2</v>
      </c>
      <c r="I113" s="4">
        <f>'IP-fordelt'!I8</f>
        <v>-3.8266475907433595E-2</v>
      </c>
      <c r="J113" s="4">
        <f>'IP-fordelt'!J8</f>
        <v>-9.0868862854698307E-3</v>
      </c>
      <c r="K113" s="4">
        <f>'IP-fordelt'!K8</f>
        <v>5.4382041691392047E-3</v>
      </c>
      <c r="L113" s="4">
        <f>'IP-fordelt'!L8</f>
        <v>1.2615794453640916E-2</v>
      </c>
      <c r="M113" s="4">
        <f>'IP-fordelt'!M8</f>
        <v>1.4297751628600253E-2</v>
      </c>
      <c r="N113" s="4">
        <f>'IP-fordelt'!N8</f>
        <v>1.3779168784622264E-2</v>
      </c>
      <c r="O113" s="4">
        <f>'IP-fordelt'!O8</f>
        <v>1.0683515980969283E-2</v>
      </c>
      <c r="P113" s="4">
        <f>'IP-fordelt'!P8</f>
        <v>5.7376395943942171E-3</v>
      </c>
    </row>
    <row r="114" spans="1:16">
      <c r="A114" s="5" t="str">
        <f>'IP-fordelt'!A9</f>
        <v>Byggeri</v>
      </c>
      <c r="B114" s="5">
        <f>'IP-fordelt'!B9</f>
        <v>0</v>
      </c>
      <c r="C114" s="4">
        <f>'IP-fordelt'!C9</f>
        <v>-8.3134910048674566</v>
      </c>
      <c r="D114" s="4">
        <f>'IP-fordelt'!D9</f>
        <v>-4.0470054414920913</v>
      </c>
      <c r="E114" s="4">
        <f>'IP-fordelt'!E9</f>
        <v>-1.8589448586009416</v>
      </c>
      <c r="F114" s="4">
        <f>'IP-fordelt'!F9</f>
        <v>-1.1881778002402421</v>
      </c>
      <c r="G114" s="4">
        <f>'IP-fordelt'!G9</f>
        <v>-0.81795544933235265</v>
      </c>
      <c r="H114" s="4">
        <f>'IP-fordelt'!H9</f>
        <v>-0.53627924734577226</v>
      </c>
      <c r="I114" s="4">
        <f>'IP-fordelt'!I9</f>
        <v>-0.38588461771443816</v>
      </c>
      <c r="J114" s="4">
        <f>'IP-fordelt'!J9</f>
        <v>-0.4121112198855803</v>
      </c>
      <c r="K114" s="4">
        <f>'IP-fordelt'!K9</f>
        <v>-0.41037204857602427</v>
      </c>
      <c r="L114" s="4">
        <f>'IP-fordelt'!L9</f>
        <v>-0.4072286894733268</v>
      </c>
      <c r="M114" s="4">
        <f>'IP-fordelt'!M9</f>
        <v>-0.40398307350403284</v>
      </c>
      <c r="N114" s="4">
        <f>'IP-fordelt'!N9</f>
        <v>-0.39618584412220992</v>
      </c>
      <c r="O114" s="4">
        <f>'IP-fordelt'!O9</f>
        <v>-0.39031883910811693</v>
      </c>
      <c r="P114" s="4">
        <f>'IP-fordelt'!P9</f>
        <v>-0.38483383727406784</v>
      </c>
    </row>
    <row r="115" spans="1:16">
      <c r="A115" s="5" t="str">
        <f>'IP-fordelt'!A10</f>
        <v>Søtransport</v>
      </c>
      <c r="B115" s="5">
        <f>'IP-fordelt'!B10</f>
        <v>0</v>
      </c>
      <c r="C115" s="4">
        <f>'IP-fordelt'!C10</f>
        <v>-3.2084810811571218</v>
      </c>
      <c r="D115" s="4">
        <f>'IP-fordelt'!D10</f>
        <v>-0.94483197354773285</v>
      </c>
      <c r="E115" s="4">
        <f>'IP-fordelt'!E10</f>
        <v>1.3302639311785214E-2</v>
      </c>
      <c r="F115" s="4">
        <f>'IP-fordelt'!F10</f>
        <v>-0.13053364167646686</v>
      </c>
      <c r="G115" s="4">
        <f>'IP-fordelt'!G10</f>
        <v>-3.6669658442955999E-3</v>
      </c>
      <c r="H115" s="4">
        <f>'IP-fordelt'!H10</f>
        <v>0.10376585912978964</v>
      </c>
      <c r="I115" s="4">
        <f>'IP-fordelt'!I10</f>
        <v>0.19144866181945996</v>
      </c>
      <c r="J115" s="4">
        <f>'IP-fordelt'!J10</f>
        <v>0.26620637742413855</v>
      </c>
      <c r="K115" s="4">
        <f>'IP-fordelt'!K10</f>
        <v>0.33072108840199732</v>
      </c>
      <c r="L115" s="4">
        <f>'IP-fordelt'!L10</f>
        <v>0.38421019853747129</v>
      </c>
      <c r="M115" s="4">
        <f>'IP-fordelt'!M10</f>
        <v>0.42808511045371311</v>
      </c>
      <c r="N115" s="4">
        <f>'IP-fordelt'!N10</f>
        <v>0.46684050538012833</v>
      </c>
      <c r="O115" s="4">
        <f>'IP-fordelt'!O10</f>
        <v>0.4979348578787457</v>
      </c>
      <c r="P115" s="4">
        <f>'IP-fordelt'!P10</f>
        <v>0.52262829718670023</v>
      </c>
    </row>
    <row r="116" spans="1:16">
      <c r="A116" s="5" t="str">
        <f>'IP-fordelt'!A11</f>
        <v>Finansielle tjenester</v>
      </c>
      <c r="B116" s="5">
        <f>'IP-fordelt'!B11</f>
        <v>0</v>
      </c>
      <c r="C116" s="4">
        <f>'IP-fordelt'!C11</f>
        <v>-0.71580540076842114</v>
      </c>
      <c r="D116" s="4">
        <f>'IP-fordelt'!D11</f>
        <v>-0.79528338750612937</v>
      </c>
      <c r="E116" s="4">
        <f>'IP-fordelt'!E11</f>
        <v>-0.64027542600224585</v>
      </c>
      <c r="F116" s="4">
        <f>'IP-fordelt'!F11</f>
        <v>-0.80711030341108492</v>
      </c>
      <c r="G116" s="4">
        <f>'IP-fordelt'!G11</f>
        <v>-0.63839566118988333</v>
      </c>
      <c r="H116" s="4">
        <f>'IP-fordelt'!H11</f>
        <v>-0.52145070116585979</v>
      </c>
      <c r="I116" s="4">
        <f>'IP-fordelt'!I11</f>
        <v>-0.44782507129113025</v>
      </c>
      <c r="J116" s="4">
        <f>'IP-fordelt'!J11</f>
        <v>-0.46154581789772386</v>
      </c>
      <c r="K116" s="4">
        <f>'IP-fordelt'!K11</f>
        <v>-0.45207528586224122</v>
      </c>
      <c r="L116" s="4">
        <f>'IP-fordelt'!L11</f>
        <v>-0.44319658277250928</v>
      </c>
      <c r="M116" s="4">
        <f>'IP-fordelt'!M11</f>
        <v>-0.4349272548946459</v>
      </c>
      <c r="N116" s="4">
        <f>'IP-fordelt'!N11</f>
        <v>-0.42308959274839353</v>
      </c>
      <c r="O116" s="4">
        <f>'IP-fordelt'!O11</f>
        <v>-0.41374739521253812</v>
      </c>
      <c r="P116" s="4">
        <f>'IP-fordelt'!P11</f>
        <v>-0.40523835668353492</v>
      </c>
    </row>
    <row r="117" spans="1:16">
      <c r="A117" s="5" t="str">
        <f>'IP-fordelt'!A12</f>
        <v>Øvrige tjenester</v>
      </c>
      <c r="B117" s="5">
        <f>'IP-fordelt'!B12</f>
        <v>0</v>
      </c>
      <c r="C117" s="4">
        <f>'IP-fordelt'!C12</f>
        <v>-5.0605469238931278</v>
      </c>
      <c r="D117" s="4">
        <f>'IP-fordelt'!D12</f>
        <v>-6.7707316771392412</v>
      </c>
      <c r="E117" s="4">
        <f>'IP-fordelt'!E12</f>
        <v>-2.2172624603908786</v>
      </c>
      <c r="F117" s="4">
        <f>'IP-fordelt'!F12</f>
        <v>-0.54927165073889173</v>
      </c>
      <c r="G117" s="4">
        <f>'IP-fordelt'!G12</f>
        <v>-0.47102521840641787</v>
      </c>
      <c r="H117" s="4">
        <f>'IP-fordelt'!H12</f>
        <v>-0.39730850573851395</v>
      </c>
      <c r="I117" s="4">
        <f>'IP-fordelt'!I12</f>
        <v>-0.35905337325218278</v>
      </c>
      <c r="J117" s="4">
        <f>'IP-fordelt'!J12</f>
        <v>-0.39905740004667623</v>
      </c>
      <c r="K117" s="4">
        <f>'IP-fordelt'!K12</f>
        <v>-0.39201091846796654</v>
      </c>
      <c r="L117" s="4">
        <f>'IP-fordelt'!L12</f>
        <v>-0.3847284165647169</v>
      </c>
      <c r="M117" s="4">
        <f>'IP-fordelt'!M12</f>
        <v>-0.37584631565911186</v>
      </c>
      <c r="N117" s="4">
        <f>'IP-fordelt'!N12</f>
        <v>-0.36175507379914151</v>
      </c>
      <c r="O117" s="4">
        <f>'IP-fordelt'!O12</f>
        <v>-0.35071343450713277</v>
      </c>
      <c r="P117" s="4">
        <f>'IP-fordelt'!P12</f>
        <v>-0.34025485393670563</v>
      </c>
    </row>
    <row r="118" spans="1:16">
      <c r="A118" s="5" t="str">
        <f>'IP-fordelt'!A13</f>
        <v>Boligbenyttelse</v>
      </c>
      <c r="B118" s="5">
        <f>'IP-fordelt'!B13</f>
        <v>0</v>
      </c>
      <c r="C118" s="4">
        <f>'IP-fordelt'!C13</f>
        <v>-8.3134910048674566</v>
      </c>
      <c r="D118" s="4">
        <f>'IP-fordelt'!D13</f>
        <v>-4.0470054414920913</v>
      </c>
      <c r="E118" s="4">
        <f>'IP-fordelt'!E13</f>
        <v>-1.8589448586009416</v>
      </c>
      <c r="F118" s="4">
        <f>'IP-fordelt'!F13</f>
        <v>-1.1881778002402421</v>
      </c>
      <c r="G118" s="4">
        <f>'IP-fordelt'!G13</f>
        <v>-0.81795544933235265</v>
      </c>
      <c r="H118" s="4">
        <f>'IP-fordelt'!H13</f>
        <v>-0.53627924734577226</v>
      </c>
      <c r="I118" s="4">
        <f>'IP-fordelt'!I13</f>
        <v>-0.38588461771443816</v>
      </c>
      <c r="J118" s="4">
        <f>'IP-fordelt'!J13</f>
        <v>-0.4121112198855803</v>
      </c>
      <c r="K118" s="4">
        <f>'IP-fordelt'!K13</f>
        <v>-0.41037204857602427</v>
      </c>
      <c r="L118" s="4">
        <f>'IP-fordelt'!L13</f>
        <v>-0.4072286894733268</v>
      </c>
      <c r="M118" s="4">
        <f>'IP-fordelt'!M13</f>
        <v>-0.40398307350403284</v>
      </c>
      <c r="N118" s="4">
        <f>'IP-fordelt'!N13</f>
        <v>-0.39618584412220992</v>
      </c>
      <c r="O118" s="4">
        <f>'IP-fordelt'!O13</f>
        <v>-0.39031883910811693</v>
      </c>
      <c r="P118" s="4">
        <f>'IP-fordelt'!P13</f>
        <v>-0.38483383727406784</v>
      </c>
    </row>
    <row r="119" spans="1:16">
      <c r="A119" s="17" t="str">
        <f>'IP-fordelt'!A14</f>
        <v>Boliginvesgteringer</v>
      </c>
      <c r="B119" s="17">
        <f>'IP-fordelt'!B14</f>
        <v>0</v>
      </c>
      <c r="C119" s="19">
        <f>'IP-fordelt'!C14</f>
        <v>-3.6819613002451623</v>
      </c>
      <c r="D119" s="19">
        <f>'IP-fordelt'!D14</f>
        <v>-4.5809906379284389</v>
      </c>
      <c r="E119" s="19">
        <f>'IP-fordelt'!E14</f>
        <v>-4.3797488245247767</v>
      </c>
      <c r="F119" s="19">
        <f>'IP-fordelt'!F14</f>
        <v>-2.2606172220887011</v>
      </c>
      <c r="G119" s="19">
        <f>'IP-fordelt'!G14</f>
        <v>-1.0976780536425812</v>
      </c>
      <c r="H119" s="19">
        <f>'IP-fordelt'!H14</f>
        <v>-0.28518998981308386</v>
      </c>
      <c r="I119" s="19">
        <f>'IP-fordelt'!I14</f>
        <v>0.14517107473996926</v>
      </c>
      <c r="J119" s="19">
        <f>'IP-fordelt'!J14</f>
        <v>8.1836617810604473E-2</v>
      </c>
      <c r="K119" s="19">
        <f>'IP-fordelt'!K14</f>
        <v>7.9802222676361723E-2</v>
      </c>
      <c r="L119" s="19">
        <f>'IP-fordelt'!L14</f>
        <v>8.4935823767606777E-2</v>
      </c>
      <c r="M119" s="19">
        <f>'IP-fordelt'!M14</f>
        <v>9.37199224197105E-2</v>
      </c>
      <c r="N119" s="19">
        <f>'IP-fordelt'!N14</f>
        <v>0.11096412407018974</v>
      </c>
      <c r="O119" s="19">
        <f>'IP-fordelt'!O14</f>
        <v>0.12506602119108923</v>
      </c>
      <c r="P119" s="19">
        <f>'IP-fordelt'!P14</f>
        <v>0.13913268143812552</v>
      </c>
    </row>
    <row r="120" spans="1:16">
      <c r="L120" s="5"/>
      <c r="M120" s="5"/>
      <c r="N120" s="5"/>
      <c r="O120" s="5"/>
      <c r="P120" s="5"/>
    </row>
    <row r="121" spans="1:16">
      <c r="L121" s="5"/>
      <c r="M121" s="5"/>
      <c r="N121" s="5"/>
      <c r="O121" s="5"/>
      <c r="P121" s="5"/>
    </row>
    <row r="122" spans="1:16" ht="18.75">
      <c r="A122" s="3" t="s">
        <v>41</v>
      </c>
      <c r="B122" s="5"/>
      <c r="C122" s="5"/>
      <c r="D122" s="5"/>
      <c r="E122" s="5"/>
      <c r="F122" s="5"/>
      <c r="G122" s="5"/>
      <c r="L122" s="5"/>
      <c r="M122" s="5"/>
      <c r="N122" s="5"/>
      <c r="O122" s="5"/>
      <c r="P122" s="5"/>
    </row>
    <row r="123" spans="1:16">
      <c r="A123" s="15"/>
      <c r="B123" s="15">
        <f>B2</f>
        <v>2021</v>
      </c>
      <c r="C123" s="15">
        <f t="shared" ref="C123:G123" si="23">C2</f>
        <v>2022</v>
      </c>
      <c r="D123" s="15">
        <f t="shared" si="23"/>
        <v>2023</v>
      </c>
      <c r="E123" s="15">
        <f t="shared" si="23"/>
        <v>2024</v>
      </c>
      <c r="F123" s="15">
        <f t="shared" si="23"/>
        <v>2025</v>
      </c>
      <c r="G123" s="15">
        <f t="shared" si="23"/>
        <v>2026</v>
      </c>
      <c r="H123" s="15">
        <f t="shared" ref="H123:K123" si="24">H2</f>
        <v>2027</v>
      </c>
      <c r="I123" s="15">
        <f t="shared" si="24"/>
        <v>2028</v>
      </c>
      <c r="J123" s="15">
        <f t="shared" si="24"/>
        <v>2029</v>
      </c>
      <c r="K123" s="15">
        <f t="shared" si="24"/>
        <v>2030</v>
      </c>
      <c r="L123" s="15">
        <f t="shared" ref="L123:P123" si="25">L2</f>
        <v>2031</v>
      </c>
      <c r="M123" s="15">
        <f t="shared" si="25"/>
        <v>2032</v>
      </c>
      <c r="N123" s="15">
        <f t="shared" si="25"/>
        <v>2033</v>
      </c>
      <c r="O123" s="15">
        <f t="shared" si="25"/>
        <v>2034</v>
      </c>
      <c r="P123" s="15">
        <f t="shared" si="25"/>
        <v>2035</v>
      </c>
    </row>
    <row r="124" spans="1:16">
      <c r="A124" s="5" t="str">
        <f>diverse!A2</f>
        <v>Årlig arbejdstid, privat, afv. fra grund, timer</v>
      </c>
      <c r="B124" s="5">
        <f>diverse!B2</f>
        <v>0</v>
      </c>
      <c r="C124" s="4">
        <f>diverse!C2</f>
        <v>-0.13746970066972608</v>
      </c>
      <c r="D124" s="4">
        <f>diverse!D2</f>
        <v>-0.19635996511942722</v>
      </c>
      <c r="E124" s="4">
        <f>diverse!E2</f>
        <v>-0.13064212411040899</v>
      </c>
      <c r="F124" s="4">
        <f>diverse!F2</f>
        <v>-3.3390997534525013E-2</v>
      </c>
      <c r="G124" s="4">
        <f>diverse!G2</f>
        <v>-3.9562611167411887E-2</v>
      </c>
      <c r="H124" s="4">
        <f>diverse!H2</f>
        <v>-4.4038235524112679E-2</v>
      </c>
      <c r="I124" s="4">
        <f>diverse!I2</f>
        <v>-4.6246227250776428E-2</v>
      </c>
      <c r="J124" s="4">
        <f>diverse!J2</f>
        <v>-4.635518704981223E-2</v>
      </c>
      <c r="K124" s="4">
        <f>diverse!K2</f>
        <v>-4.8290259989698825E-2</v>
      </c>
      <c r="L124" s="4">
        <f>diverse!L2</f>
        <v>-4.7914668055909715E-2</v>
      </c>
      <c r="M124" s="4">
        <f>diverse!M2</f>
        <v>-4.6685667546853438E-2</v>
      </c>
      <c r="N124" s="4">
        <f>diverse!N2</f>
        <v>-4.5535550124441215E-2</v>
      </c>
      <c r="O124" s="4">
        <f>diverse!O2</f>
        <v>-4.3966938353605656E-2</v>
      </c>
      <c r="P124" s="4">
        <f>diverse!P2</f>
        <v>-4.2411621088376705E-2</v>
      </c>
    </row>
    <row r="125" spans="1:16">
      <c r="A125" s="5" t="str">
        <f>diverse!A3</f>
        <v>Årlig arbejdstid, off., afv. fra grund, timer</v>
      </c>
      <c r="B125" s="5">
        <f>diverse!B3</f>
        <v>0</v>
      </c>
      <c r="C125" s="4">
        <f>diverse!C3</f>
        <v>0</v>
      </c>
      <c r="D125" s="4">
        <f>diverse!D3</f>
        <v>0</v>
      </c>
      <c r="E125" s="4">
        <f>diverse!E3</f>
        <v>0</v>
      </c>
      <c r="F125" s="4">
        <f>diverse!F3</f>
        <v>0</v>
      </c>
      <c r="G125" s="4">
        <f>diverse!G3</f>
        <v>0</v>
      </c>
      <c r="H125" s="4">
        <f>diverse!H3</f>
        <v>0</v>
      </c>
      <c r="I125" s="4">
        <f>diverse!I3</f>
        <v>0</v>
      </c>
      <c r="J125" s="4">
        <f>diverse!J3</f>
        <v>0</v>
      </c>
      <c r="K125" s="4">
        <f>diverse!K3</f>
        <v>0</v>
      </c>
      <c r="L125" s="4">
        <f>diverse!L3</f>
        <v>0</v>
      </c>
      <c r="M125" s="4">
        <f>diverse!M3</f>
        <v>0</v>
      </c>
      <c r="N125" s="4">
        <f>diverse!N3</f>
        <v>0</v>
      </c>
      <c r="O125" s="4">
        <f>diverse!O3</f>
        <v>0</v>
      </c>
      <c r="P125" s="4">
        <f>diverse!P3</f>
        <v>0</v>
      </c>
    </row>
    <row r="126" spans="1:16">
      <c r="A126" s="5" t="str">
        <f>diverse!A4</f>
        <v>Timeproduktivitet, privat sektor, pct. afv. fra grund</v>
      </c>
      <c r="B126" s="5">
        <f>diverse!B4</f>
        <v>0</v>
      </c>
      <c r="C126" s="4">
        <f>diverse!C4</f>
        <v>-0.76612714783227398</v>
      </c>
      <c r="D126" s="4">
        <f>diverse!D4</f>
        <v>-0.3004291442684881</v>
      </c>
      <c r="E126" s="4">
        <f>diverse!E4</f>
        <v>0.15257213611892251</v>
      </c>
      <c r="F126" s="4">
        <f>diverse!F4</f>
        <v>0.27023787976458991</v>
      </c>
      <c r="G126" s="4">
        <f>diverse!G4</f>
        <v>0.22853180856245991</v>
      </c>
      <c r="H126" s="4">
        <f>diverse!H4</f>
        <v>0.20399667632160501</v>
      </c>
      <c r="I126" s="4">
        <f>diverse!I4</f>
        <v>0.17650260039709931</v>
      </c>
      <c r="J126" s="4">
        <f>diverse!J4</f>
        <v>0.1383113724020113</v>
      </c>
      <c r="K126" s="4">
        <f>diverse!K4</f>
        <v>0.12374679078732687</v>
      </c>
      <c r="L126" s="4">
        <f>diverse!L4</f>
        <v>0.11536027349188238</v>
      </c>
      <c r="M126" s="4">
        <f>diverse!M4</f>
        <v>0.11093918488085386</v>
      </c>
      <c r="N126" s="4">
        <f>diverse!N4</f>
        <v>0.10993740661875417</v>
      </c>
      <c r="O126" s="4">
        <f>diverse!O4</f>
        <v>0.1095137407848501</v>
      </c>
      <c r="P126" s="4">
        <f>diverse!P4</f>
        <v>0.11004887936356678</v>
      </c>
    </row>
    <row r="127" spans="1:16">
      <c r="A127" s="5" t="str">
        <f>diverse!A5</f>
        <v>Mandeproduktivitet,privat sektor, pct. afv. fra grund</v>
      </c>
      <c r="B127" s="5">
        <f>diverse!B5</f>
        <v>0</v>
      </c>
      <c r="C127" s="4">
        <f>diverse!C5</f>
        <v>-7.7703421601974521E-3</v>
      </c>
      <c r="D127" s="4">
        <f>diverse!D5</f>
        <v>-3.1582978790609673E-3</v>
      </c>
      <c r="E127" s="4">
        <f>diverse!E5</f>
        <v>1.421615937941878E-3</v>
      </c>
      <c r="F127" s="4">
        <f>diverse!F5</f>
        <v>2.6714432937646748E-3</v>
      </c>
      <c r="G127" s="4">
        <f>diverse!G5</f>
        <v>2.2509861827257893E-3</v>
      </c>
      <c r="H127" s="4">
        <f>diverse!H5</f>
        <v>2.0034637375911934E-3</v>
      </c>
      <c r="I127" s="4">
        <f>diverse!I5</f>
        <v>1.7277781972564465E-3</v>
      </c>
      <c r="J127" s="4">
        <f>diverse!J5</f>
        <v>1.3462074487959885E-3</v>
      </c>
      <c r="K127" s="4">
        <f>diverse!K5</f>
        <v>1.1995365460477636E-3</v>
      </c>
      <c r="L127" s="4">
        <f>diverse!L5</f>
        <v>1.1162185750717146E-3</v>
      </c>
      <c r="M127" s="4">
        <f>diverse!M5</f>
        <v>1.0731161175809856E-3</v>
      </c>
      <c r="N127" s="4">
        <f>diverse!N5</f>
        <v>1.064051810543587E-3</v>
      </c>
      <c r="O127" s="4">
        <f>diverse!O5</f>
        <v>1.0610409014639721E-3</v>
      </c>
      <c r="P127" s="4">
        <f>diverse!P5</f>
        <v>1.0675897074121643E-3</v>
      </c>
    </row>
    <row r="128" spans="1:16">
      <c r="A128" s="5" t="str">
        <f>diverse!A6</f>
        <v>BNP-andel, privatforbrug, Afv. fra grundforløb, procentpoint</v>
      </c>
      <c r="B128" s="5">
        <f>diverse!B6</f>
        <v>0</v>
      </c>
      <c r="C128" s="4">
        <f>diverse!C6</f>
        <v>0.776715221096963</v>
      </c>
      <c r="D128" s="4">
        <f>diverse!D6</f>
        <v>0.23985174146381461</v>
      </c>
      <c r="E128" s="4">
        <f>diverse!E6</f>
        <v>-0.15865906210650316</v>
      </c>
      <c r="F128" s="4">
        <f>diverse!F6</f>
        <v>-7.9498234241021093E-2</v>
      </c>
      <c r="G128" s="4">
        <f>diverse!G6</f>
        <v>-1.4094752079529815E-2</v>
      </c>
      <c r="H128" s="4">
        <f>diverse!H6</f>
        <v>2.8607549136927535E-2</v>
      </c>
      <c r="I128" s="4">
        <f>diverse!I6</f>
        <v>5.0387176219363061E-2</v>
      </c>
      <c r="J128" s="4">
        <f>diverse!J6</f>
        <v>3.1832761965155942E-2</v>
      </c>
      <c r="K128" s="4">
        <f>diverse!K6</f>
        <v>2.3502774649680758E-2</v>
      </c>
      <c r="L128" s="4">
        <f>diverse!L6</f>
        <v>1.886030692593299E-2</v>
      </c>
      <c r="M128" s="4">
        <f>diverse!M6</f>
        <v>1.6031105199498796E-2</v>
      </c>
      <c r="N128" s="4">
        <f>diverse!N6</f>
        <v>1.5052992567993195E-2</v>
      </c>
      <c r="O128" s="4">
        <f>diverse!O6</f>
        <v>1.428152750204692E-2</v>
      </c>
      <c r="P128" s="4">
        <f>diverse!P6</f>
        <v>1.4062455682001263E-2</v>
      </c>
    </row>
    <row r="129" spans="1:16">
      <c r="A129" s="5" t="str">
        <f>diverse!A7</f>
        <v>Eksport, SITC2</v>
      </c>
      <c r="B129" s="5">
        <f>diverse!B7</f>
        <v>0</v>
      </c>
      <c r="C129" s="4">
        <f>diverse!C7</f>
        <v>2.5789511286511413E-4</v>
      </c>
      <c r="D129" s="4">
        <f>diverse!D7</f>
        <v>2.6212719561602427E-4</v>
      </c>
      <c r="E129" s="4">
        <f>diverse!E7</f>
        <v>1.5367049652770248E-4</v>
      </c>
      <c r="F129" s="4">
        <f>diverse!F7</f>
        <v>-3.4237441715045946E-5</v>
      </c>
      <c r="G129" s="4">
        <f>diverse!G7</f>
        <v>-3.1006061461669177E-4</v>
      </c>
      <c r="H129" s="4">
        <f>diverse!H7</f>
        <v>-6.0878433119082587E-4</v>
      </c>
      <c r="I129" s="4">
        <f>diverse!I7</f>
        <v>-9.8000118544661063E-4</v>
      </c>
      <c r="J129" s="4">
        <f>diverse!J7</f>
        <v>-1.4623675246627776E-3</v>
      </c>
      <c r="K129" s="4">
        <f>diverse!K7</f>
        <v>-2.0333029338015507E-3</v>
      </c>
      <c r="L129" s="4">
        <f>diverse!L7</f>
        <v>-2.729938567269663E-3</v>
      </c>
      <c r="M129" s="4">
        <f>diverse!M7</f>
        <v>-3.5301104913232351E-3</v>
      </c>
      <c r="N129" s="4">
        <f>diverse!N7</f>
        <v>-4.4650815256730425E-3</v>
      </c>
      <c r="O129" s="4">
        <f>diverse!O7</f>
        <v>-5.5484730761778955E-3</v>
      </c>
      <c r="P129" s="4">
        <f>diverse!P7</f>
        <v>-6.7971158599466897E-3</v>
      </c>
    </row>
    <row r="130" spans="1:16">
      <c r="A130" s="5" t="str">
        <f>diverse!A8</f>
        <v>Eksport, SITC59</v>
      </c>
      <c r="B130" s="5">
        <f>diverse!B8</f>
        <v>0</v>
      </c>
      <c r="C130" s="4">
        <f>diverse!C8</f>
        <v>5.2565028130224789E-5</v>
      </c>
      <c r="D130" s="4">
        <f>diverse!D8</f>
        <v>5.912648521899655E-5</v>
      </c>
      <c r="E130" s="4">
        <f>diverse!E8</f>
        <v>3.6625180621641107E-5</v>
      </c>
      <c r="F130" s="4">
        <f>diverse!F8</f>
        <v>4.4901651063966597E-6</v>
      </c>
      <c r="G130" s="4">
        <f>diverse!G8</f>
        <v>-5.5752911443107678E-5</v>
      </c>
      <c r="H130" s="4">
        <f>diverse!H8</f>
        <v>-1.1325168847164946E-4</v>
      </c>
      <c r="I130" s="4">
        <f>diverse!I8</f>
        <v>-1.8883522571178091E-4</v>
      </c>
      <c r="J130" s="4">
        <f>diverse!J8</f>
        <v>-3.1912197329120318E-4</v>
      </c>
      <c r="K130" s="4">
        <f>diverse!K8</f>
        <v>-4.5677587943160347E-4</v>
      </c>
      <c r="L130" s="4">
        <f>diverse!L8</f>
        <v>-6.5080055823285576E-4</v>
      </c>
      <c r="M130" s="4">
        <f>diverse!M8</f>
        <v>-8.5720113118803454E-4</v>
      </c>
      <c r="N130" s="4">
        <f>diverse!N8</f>
        <v>-1.1140573867973735E-3</v>
      </c>
      <c r="O130" s="4">
        <f>diverse!O8</f>
        <v>-1.4261844545226943E-3</v>
      </c>
      <c r="P130" s="4">
        <f>diverse!P8</f>
        <v>-1.8078662932352607E-3</v>
      </c>
    </row>
    <row r="131" spans="1:16">
      <c r="A131" s="5" t="str">
        <f>diverse!A9</f>
        <v>Eksport, Øvrige tjenester</v>
      </c>
      <c r="B131" s="5">
        <f>diverse!B9</f>
        <v>0</v>
      </c>
      <c r="C131" s="4">
        <f>diverse!C9</f>
        <v>2.5054739261065606E-5</v>
      </c>
      <c r="D131" s="4">
        <f>diverse!D9</f>
        <v>3.5530795261529136E-5</v>
      </c>
      <c r="E131" s="4">
        <f>diverse!E9</f>
        <v>2.262914633455182E-5</v>
      </c>
      <c r="F131" s="4">
        <f>diverse!F9</f>
        <v>8.7075003207814916E-6</v>
      </c>
      <c r="G131" s="4">
        <f>diverse!G9</f>
        <v>-2.3477110899783327E-5</v>
      </c>
      <c r="H131" s="4">
        <f>diverse!H9</f>
        <v>-4.7082886589500106E-5</v>
      </c>
      <c r="I131" s="4">
        <f>diverse!I9</f>
        <v>-8.4301031344491406E-5</v>
      </c>
      <c r="J131" s="4">
        <f>diverse!J9</f>
        <v>-1.7293042831045824E-4</v>
      </c>
      <c r="K131" s="4">
        <f>diverse!K9</f>
        <v>-2.5572191677536438E-4</v>
      </c>
      <c r="L131" s="4">
        <f>diverse!L9</f>
        <v>-3.8971757010397567E-4</v>
      </c>
      <c r="M131" s="4">
        <f>diverse!M9</f>
        <v>-5.1923282731181075E-4</v>
      </c>
      <c r="N131" s="4">
        <f>diverse!N9</f>
        <v>-6.9064385377348714E-4</v>
      </c>
      <c r="O131" s="4">
        <f>diverse!O9</f>
        <v>-9.090381862253416E-4</v>
      </c>
      <c r="P131" s="4">
        <f>diverse!P9</f>
        <v>-1.1872989149175339E-3</v>
      </c>
    </row>
    <row r="132" spans="1:16">
      <c r="A132" s="5" t="str">
        <f>diverse!A10</f>
        <v>Eksport, turisme</v>
      </c>
      <c r="B132" s="5">
        <f>diverse!B10</f>
        <v>0</v>
      </c>
      <c r="C132" s="4">
        <f>diverse!C10</f>
        <v>4.5448390428859398E-5</v>
      </c>
      <c r="D132" s="4">
        <f>diverse!D10</f>
        <v>5.5131170517697115E-5</v>
      </c>
      <c r="E132" s="4">
        <f>diverse!E10</f>
        <v>3.5604533721311782E-5</v>
      </c>
      <c r="F132" s="4">
        <f>diverse!F10</f>
        <v>6.5373917390587621E-6</v>
      </c>
      <c r="G132" s="4">
        <f>diverse!G10</f>
        <v>-4.6988994151231367E-5</v>
      </c>
      <c r="H132" s="4">
        <f>diverse!H10</f>
        <v>-9.8110944035667558E-5</v>
      </c>
      <c r="I132" s="4">
        <f>diverse!I10</f>
        <v>-1.6670824584119615E-4</v>
      </c>
      <c r="J132" s="4">
        <f>diverse!J10</f>
        <v>-2.8738574079367751E-4</v>
      </c>
      <c r="K132" s="4">
        <f>diverse!K10</f>
        <v>-4.1600852369594321E-4</v>
      </c>
      <c r="L132" s="4">
        <f>diverse!L10</f>
        <v>-5.9869984673222021E-4</v>
      </c>
      <c r="M132" s="4">
        <f>diverse!M10</f>
        <v>-7.932777757568843E-4</v>
      </c>
      <c r="N132" s="4">
        <f>diverse!N10</f>
        <v>-1.0360808243681241E-3</v>
      </c>
      <c r="O132" s="4">
        <f>diverse!O10</f>
        <v>-1.3334737394177232E-3</v>
      </c>
      <c r="P132" s="4">
        <f>diverse!P10</f>
        <v>-1.698527418125817E-3</v>
      </c>
    </row>
    <row r="133" spans="1:16">
      <c r="A133" s="5" t="str">
        <f>diverse!A11</f>
        <v>Import, SITC01</v>
      </c>
      <c r="B133" s="5">
        <f>diverse!B11</f>
        <v>0</v>
      </c>
      <c r="C133" s="4">
        <f>diverse!C11</f>
        <v>-0.10201804657034019</v>
      </c>
      <c r="D133" s="4">
        <f>diverse!D11</f>
        <v>-4.2361932160805971E-2</v>
      </c>
      <c r="E133" s="4">
        <f>diverse!E11</f>
        <v>-2.4972861694694259E-2</v>
      </c>
      <c r="F133" s="4">
        <f>diverse!F11</f>
        <v>-1.2018303213290338E-2</v>
      </c>
      <c r="G133" s="4">
        <f>diverse!G11</f>
        <v>4.0383428169699087E-3</v>
      </c>
      <c r="H133" s="4">
        <f>diverse!H11</f>
        <v>8.0149565179876703E-3</v>
      </c>
      <c r="I133" s="4">
        <f>diverse!I11</f>
        <v>1.2305590461303417E-2</v>
      </c>
      <c r="J133" s="4">
        <f>diverse!J11</f>
        <v>1.7279785198520692E-2</v>
      </c>
      <c r="K133" s="4">
        <f>diverse!K11</f>
        <v>2.1258324187400923E-2</v>
      </c>
      <c r="L133" s="4">
        <f>diverse!L11</f>
        <v>2.4693599109104625E-2</v>
      </c>
      <c r="M133" s="4">
        <f>diverse!M11</f>
        <v>2.7677088763300439E-2</v>
      </c>
      <c r="N133" s="4">
        <f>diverse!N11</f>
        <v>3.0238420281514244E-2</v>
      </c>
      <c r="O133" s="4">
        <f>diverse!O11</f>
        <v>3.248346014117498E-2</v>
      </c>
      <c r="P133" s="4">
        <f>diverse!P11</f>
        <v>3.4425985241459678E-2</v>
      </c>
    </row>
    <row r="134" spans="1:16">
      <c r="A134" s="5" t="str">
        <f>diverse!A12</f>
        <v>Import, SITC2</v>
      </c>
      <c r="B134" s="5">
        <f>diverse!B12</f>
        <v>0</v>
      </c>
      <c r="C134" s="4">
        <f>diverse!C12</f>
        <v>2.317127873796565E-4</v>
      </c>
      <c r="D134" s="4">
        <f>diverse!D12</f>
        <v>2.3922954881516745E-4</v>
      </c>
      <c r="E134" s="4">
        <f>diverse!E12</f>
        <v>1.4345229231160772E-4</v>
      </c>
      <c r="F134" s="4">
        <f>diverse!F12</f>
        <v>-2.462849132411904E-5</v>
      </c>
      <c r="G134" s="4">
        <f>diverse!G12</f>
        <v>-2.7332545787794871E-4</v>
      </c>
      <c r="H134" s="4">
        <f>diverse!H12</f>
        <v>-5.4434120053681312E-4</v>
      </c>
      <c r="I134" s="4">
        <f>diverse!I12</f>
        <v>-8.8267446258782911E-4</v>
      </c>
      <c r="J134" s="4">
        <f>diverse!J12</f>
        <v>-1.3252968709354107E-3</v>
      </c>
      <c r="K134" s="4">
        <f>diverse!K12</f>
        <v>-1.8505299296256439E-3</v>
      </c>
      <c r="L134" s="4">
        <f>diverse!L12</f>
        <v>-2.4940566423881094E-3</v>
      </c>
      <c r="M134" s="4">
        <f>diverse!M12</f>
        <v>-3.2342987292932612E-3</v>
      </c>
      <c r="N134" s="4">
        <f>diverse!N12</f>
        <v>-4.1015760285922909E-3</v>
      </c>
      <c r="O134" s="4">
        <f>diverse!O12</f>
        <v>-5.1097573756431203E-3</v>
      </c>
      <c r="P134" s="4">
        <f>diverse!P12</f>
        <v>-6.2750182571846835E-3</v>
      </c>
    </row>
    <row r="135" spans="1:16">
      <c r="A135" s="5" t="str">
        <f>diverse!A13</f>
        <v>Import, SITC59</v>
      </c>
      <c r="B135" s="5">
        <f>diverse!B13</f>
        <v>0</v>
      </c>
      <c r="C135" s="4">
        <f>diverse!C13</f>
        <v>-2.0694538122943307</v>
      </c>
      <c r="D135" s="4">
        <f>diverse!D13</f>
        <v>-1.043284234654196</v>
      </c>
      <c r="E135" s="4">
        <f>diverse!E13</f>
        <v>-0.4074994080119243</v>
      </c>
      <c r="F135" s="4">
        <f>diverse!F13</f>
        <v>-0.27973447662238415</v>
      </c>
      <c r="G135" s="4">
        <f>diverse!G13</f>
        <v>-0.20178877752473623</v>
      </c>
      <c r="H135" s="4">
        <f>diverse!H13</f>
        <v>-0.19801938532955088</v>
      </c>
      <c r="I135" s="4">
        <f>diverse!I13</f>
        <v>-0.19662404883238338</v>
      </c>
      <c r="J135" s="4">
        <f>diverse!J13</f>
        <v>-0.19435759928212448</v>
      </c>
      <c r="K135" s="4">
        <f>diverse!K13</f>
        <v>-0.19337559583377795</v>
      </c>
      <c r="L135" s="4">
        <f>diverse!L13</f>
        <v>-0.19355393534203902</v>
      </c>
      <c r="M135" s="4">
        <f>diverse!M13</f>
        <v>-0.19445374175325325</v>
      </c>
      <c r="N135" s="4">
        <f>diverse!N13</f>
        <v>-0.19598145897916641</v>
      </c>
      <c r="O135" s="4">
        <f>diverse!O13</f>
        <v>-0.19797191111838863</v>
      </c>
      <c r="P135" s="4">
        <f>diverse!P13</f>
        <v>-0.20030993888457971</v>
      </c>
    </row>
    <row r="136" spans="1:16">
      <c r="A136" s="17" t="str">
        <f>diverse!A14</f>
        <v>Import, tjenester</v>
      </c>
      <c r="B136" s="17">
        <f>diverse!B14</f>
        <v>-2.2204460492503131E-14</v>
      </c>
      <c r="C136" s="19">
        <f>diverse!C14</f>
        <v>2.0012675894243159E-5</v>
      </c>
      <c r="D136" s="19">
        <f>diverse!D14</f>
        <v>3.2609512401471363E-5</v>
      </c>
      <c r="E136" s="19">
        <f>diverse!E14</f>
        <v>2.1089923074590899E-5</v>
      </c>
      <c r="F136" s="19">
        <f>diverse!F14</f>
        <v>9.072119788733346E-6</v>
      </c>
      <c r="G136" s="19">
        <f>diverse!G14</f>
        <v>-1.7517587302950943E-5</v>
      </c>
      <c r="H136" s="19">
        <f>diverse!H14</f>
        <v>-3.46134378825802E-5</v>
      </c>
      <c r="I136" s="19">
        <f>diverse!I14</f>
        <v>-6.5710420205089548E-5</v>
      </c>
      <c r="J136" s="19">
        <f>diverse!J14</f>
        <v>-1.4678898677678021E-4</v>
      </c>
      <c r="K136" s="19">
        <f>diverse!K14</f>
        <v>-2.2043329570564651E-4</v>
      </c>
      <c r="L136" s="19">
        <f>diverse!L14</f>
        <v>-3.4389818465152544E-4</v>
      </c>
      <c r="M136" s="19">
        <f>diverse!M14</f>
        <v>-4.5931157218737084E-4</v>
      </c>
      <c r="N136" s="19">
        <f>diverse!N14</f>
        <v>-6.1524781960198283E-4</v>
      </c>
      <c r="O136" s="19">
        <f>diverse!O14</f>
        <v>-8.1793144828257169E-4</v>
      </c>
      <c r="P136" s="19">
        <f>diverse!P14</f>
        <v>-1.0786843420040881E-3</v>
      </c>
    </row>
    <row r="137" spans="1:16">
      <c r="A137" s="5"/>
      <c r="B137" s="5"/>
      <c r="C137" s="5"/>
      <c r="D137" s="5"/>
      <c r="E137" s="5"/>
      <c r="F137" s="5"/>
      <c r="G137" s="5"/>
    </row>
  </sheetData>
  <pageMargins left="0.7" right="0.7" top="0.75" bottom="0.75" header="0.3" footer="0.3"/>
  <pageSetup paperSize="9" orientation="portrait" horizont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selection activeCell="F26" sqref="F26"/>
    </sheetView>
  </sheetViews>
  <sheetFormatPr defaultRowHeight="15"/>
  <sheetData>
    <row r="1" spans="1:31">
      <c r="A1" s="30"/>
      <c r="B1" s="30">
        <v>2021</v>
      </c>
      <c r="C1" s="30">
        <v>2022</v>
      </c>
      <c r="D1" s="30">
        <v>2023</v>
      </c>
      <c r="E1" s="30">
        <v>2024</v>
      </c>
      <c r="F1" s="30">
        <v>2025</v>
      </c>
      <c r="G1" s="30">
        <v>2026</v>
      </c>
      <c r="H1" s="30">
        <v>2027</v>
      </c>
      <c r="I1" s="30">
        <v>2028</v>
      </c>
      <c r="J1" s="30">
        <v>2029</v>
      </c>
      <c r="K1" s="30">
        <v>2030</v>
      </c>
      <c r="L1" s="30">
        <v>2031</v>
      </c>
      <c r="M1" s="30">
        <v>2032</v>
      </c>
      <c r="N1" s="30">
        <v>2033</v>
      </c>
      <c r="O1" s="30">
        <v>2034</v>
      </c>
      <c r="P1" s="30">
        <v>2035</v>
      </c>
      <c r="Q1" s="30">
        <v>2036</v>
      </c>
      <c r="R1" s="30">
        <v>2037</v>
      </c>
      <c r="S1" s="30">
        <v>2038</v>
      </c>
      <c r="T1" s="30">
        <v>2039</v>
      </c>
      <c r="U1" s="30">
        <v>2040</v>
      </c>
      <c r="V1" s="30">
        <v>2041</v>
      </c>
      <c r="W1" s="30">
        <v>2042</v>
      </c>
      <c r="X1" s="30">
        <v>2043</v>
      </c>
      <c r="Y1" s="30">
        <v>2044</v>
      </c>
      <c r="Z1" s="30">
        <v>2045</v>
      </c>
      <c r="AA1" s="30">
        <v>2046</v>
      </c>
      <c r="AB1" s="30">
        <v>2047</v>
      </c>
      <c r="AC1" s="30">
        <v>2048</v>
      </c>
      <c r="AD1" s="30">
        <v>2049</v>
      </c>
      <c r="AE1" s="30">
        <v>2050</v>
      </c>
    </row>
    <row r="2" spans="1:31">
      <c r="A2" s="22" t="s">
        <v>12</v>
      </c>
      <c r="B2" s="23">
        <v>0</v>
      </c>
      <c r="C2" s="23">
        <v>-1.4010039306369237</v>
      </c>
      <c r="D2" s="23">
        <v>-1.1627155845511217</v>
      </c>
      <c r="E2" s="23">
        <v>-0.56346281438114376</v>
      </c>
      <c r="F2" s="23">
        <v>-5.5460117904726491E-2</v>
      </c>
      <c r="G2" s="23">
        <v>2.5434162220783207E-2</v>
      </c>
      <c r="H2" s="23">
        <v>0.11891430837382977</v>
      </c>
      <c r="I2" s="23">
        <v>0.16994265650263074</v>
      </c>
      <c r="J2" s="23">
        <v>0.14684988796234144</v>
      </c>
      <c r="K2" s="23">
        <v>0.15678712996625155</v>
      </c>
      <c r="L2" s="23">
        <v>0.16432699647770388</v>
      </c>
      <c r="M2" s="23">
        <v>0.17166152583667493</v>
      </c>
      <c r="N2" s="23">
        <v>0.18327729236431445</v>
      </c>
      <c r="O2" s="23">
        <v>0.1922856811962248</v>
      </c>
      <c r="P2" s="23">
        <v>0.20072341969481489</v>
      </c>
      <c r="Q2" s="23">
        <v>0.20833204654735482</v>
      </c>
      <c r="R2" s="23">
        <v>0.21498984024073131</v>
      </c>
      <c r="S2" s="23">
        <v>0.22082121816369149</v>
      </c>
      <c r="T2" s="23">
        <v>0.22586757835860727</v>
      </c>
      <c r="U2" s="23">
        <v>0.23021622437957578</v>
      </c>
      <c r="V2" s="23">
        <v>0.23427944422904634</v>
      </c>
      <c r="W2" s="23">
        <v>0.23773499588815028</v>
      </c>
      <c r="X2" s="23">
        <v>0.24054944158262703</v>
      </c>
      <c r="Y2" s="23">
        <v>0.24300508262871112</v>
      </c>
      <c r="Z2" s="23">
        <v>0.2452426671849306</v>
      </c>
      <c r="AA2" s="23">
        <v>0.24714813850039707</v>
      </c>
      <c r="AB2" s="23">
        <v>0.24874877718483734</v>
      </c>
      <c r="AC2" s="23">
        <v>0.25029423039770737</v>
      </c>
      <c r="AD2" s="24">
        <v>0.2520277260464443</v>
      </c>
      <c r="AE2" s="24">
        <v>0.25366998888276537</v>
      </c>
    </row>
    <row r="3" spans="1:31">
      <c r="A3" s="28" t="s">
        <v>13</v>
      </c>
      <c r="B3">
        <v>0</v>
      </c>
      <c r="C3">
        <v>-2.9960965333710732</v>
      </c>
      <c r="D3">
        <v>-2.3628906845906017</v>
      </c>
      <c r="E3">
        <v>-1.0135056382298724</v>
      </c>
      <c r="F3">
        <v>-0.15081196359646443</v>
      </c>
      <c r="G3">
        <v>-0.25595148761772268</v>
      </c>
      <c r="H3">
        <v>-0.22511330623594672</v>
      </c>
      <c r="I3">
        <v>-0.20885303048607806</v>
      </c>
      <c r="J3">
        <v>-0.29054512299874213</v>
      </c>
      <c r="K3">
        <v>-0.27272517494560944</v>
      </c>
      <c r="L3">
        <v>-0.26359277593809294</v>
      </c>
      <c r="M3">
        <v>-0.2566272083047938</v>
      </c>
      <c r="N3">
        <v>-0.24398206278055667</v>
      </c>
      <c r="O3">
        <v>-0.2372081983562313</v>
      </c>
      <c r="P3">
        <v>-0.23084067465577451</v>
      </c>
      <c r="Q3">
        <v>-0.22552363299686018</v>
      </c>
      <c r="R3">
        <v>-0.22164361546640476</v>
      </c>
      <c r="S3">
        <v>-0.2188747366375754</v>
      </c>
      <c r="T3">
        <v>-0.21717239959566648</v>
      </c>
      <c r="U3">
        <v>-0.21639183776582804</v>
      </c>
      <c r="V3">
        <v>-0.21568973550049053</v>
      </c>
      <c r="W3">
        <v>-0.21587595224381584</v>
      </c>
      <c r="X3">
        <v>-0.21694648913448411</v>
      </c>
      <c r="Y3">
        <v>-0.21831423932097138</v>
      </c>
      <c r="Z3">
        <v>-0.21979077025154892</v>
      </c>
      <c r="AA3">
        <v>-0.22171207410112137</v>
      </c>
      <c r="AB3">
        <v>-0.22395817490743486</v>
      </c>
      <c r="AC3">
        <v>-0.22604210760858168</v>
      </c>
      <c r="AD3" s="8">
        <v>-0.22754566832732248</v>
      </c>
      <c r="AE3" s="29">
        <v>-0.22913513135762731</v>
      </c>
    </row>
    <row r="4" spans="1:31">
      <c r="A4" s="28" t="s">
        <v>14</v>
      </c>
      <c r="B4">
        <v>0</v>
      </c>
      <c r="C4">
        <v>-1.5128793007720409</v>
      </c>
      <c r="D4">
        <v>-1.1494122736927737</v>
      </c>
      <c r="E4">
        <v>-0.61708458118315823</v>
      </c>
      <c r="F4">
        <v>-0.32258423510819201</v>
      </c>
      <c r="G4">
        <v>-0.19963890599482559</v>
      </c>
      <c r="H4">
        <v>-9.0669096435902485E-2</v>
      </c>
      <c r="I4">
        <v>-1.309754953788822E-2</v>
      </c>
      <c r="J4">
        <v>1.5819131145877741E-2</v>
      </c>
      <c r="K4">
        <v>4.2552773286042012E-2</v>
      </c>
      <c r="L4">
        <v>6.1968488117014608E-2</v>
      </c>
      <c r="M4">
        <v>7.6391343476678308E-2</v>
      </c>
      <c r="N4">
        <v>9.0182727511023408E-2</v>
      </c>
      <c r="O4">
        <v>0.10046504987464289</v>
      </c>
      <c r="P4">
        <v>0.10840597254535567</v>
      </c>
      <c r="Q4">
        <v>0.11436218811713417</v>
      </c>
      <c r="R4">
        <v>0.11857153505760998</v>
      </c>
      <c r="S4">
        <v>0.12130318291345699</v>
      </c>
      <c r="T4">
        <v>0.12276747187651704</v>
      </c>
      <c r="U4">
        <v>0.12316732836561428</v>
      </c>
      <c r="V4">
        <v>0.12285843593247137</v>
      </c>
      <c r="W4">
        <v>0.12185203475649775</v>
      </c>
      <c r="X4">
        <v>0.12022456262124059</v>
      </c>
      <c r="Y4">
        <v>0.1181687963368816</v>
      </c>
      <c r="Z4">
        <v>0.11585284907831284</v>
      </c>
      <c r="AA4">
        <v>0.11330751208857848</v>
      </c>
      <c r="AB4">
        <v>0.11060984499842164</v>
      </c>
      <c r="AC4">
        <v>0.10791649267327674</v>
      </c>
      <c r="AD4" s="8">
        <v>0.10542156882540343</v>
      </c>
      <c r="AE4" s="29">
        <v>0.10308157625422698</v>
      </c>
    </row>
    <row r="5" spans="1:31">
      <c r="A5" s="28" t="s">
        <v>15</v>
      </c>
      <c r="B5">
        <v>0</v>
      </c>
      <c r="C5">
        <v>-0.76660973934538079</v>
      </c>
      <c r="D5">
        <v>-1.7356006154216286</v>
      </c>
      <c r="E5">
        <v>-2.1255055050000915</v>
      </c>
      <c r="F5">
        <v>-1.4111144799617392</v>
      </c>
      <c r="G5">
        <v>-1.0706114285433554</v>
      </c>
      <c r="H5">
        <v>-0.76616132698836825</v>
      </c>
      <c r="I5">
        <v>-0.55090690706242063</v>
      </c>
      <c r="J5">
        <v>-0.55458163044076469</v>
      </c>
      <c r="K5">
        <v>-0.51246947537604282</v>
      </c>
      <c r="L5">
        <v>-0.47222994030458043</v>
      </c>
      <c r="M5">
        <v>-0.43408948267696923</v>
      </c>
      <c r="N5">
        <v>-0.39209520677271348</v>
      </c>
      <c r="O5">
        <v>-0.35714807389316539</v>
      </c>
      <c r="P5">
        <v>-0.32534952996904343</v>
      </c>
      <c r="Q5">
        <v>-0.29643267986610988</v>
      </c>
      <c r="R5">
        <v>-0.2707488020956883</v>
      </c>
      <c r="S5">
        <v>-0.24807225091758589</v>
      </c>
      <c r="T5">
        <v>-0.22836703453447127</v>
      </c>
      <c r="U5">
        <v>-0.2115083027647735</v>
      </c>
      <c r="V5">
        <v>-0.19615252028296615</v>
      </c>
      <c r="W5">
        <v>-0.18326798959218404</v>
      </c>
      <c r="X5">
        <v>-0.17336010792612377</v>
      </c>
      <c r="Y5">
        <v>-0.16583726877038574</v>
      </c>
      <c r="Z5">
        <v>-0.16021477437282439</v>
      </c>
      <c r="AA5">
        <v>-0.15692629317533013</v>
      </c>
      <c r="AB5">
        <v>-0.15601559780527019</v>
      </c>
      <c r="AC5">
        <v>-0.15682234926130967</v>
      </c>
      <c r="AD5" s="8">
        <v>-0.15837589512722738</v>
      </c>
      <c r="AE5" s="29">
        <v>-0.16137343233800783</v>
      </c>
    </row>
    <row r="6" spans="1:31">
      <c r="A6" s="28" t="s">
        <v>16</v>
      </c>
      <c r="B6">
        <v>0</v>
      </c>
      <c r="C6">
        <v>-1.1690307682396206</v>
      </c>
      <c r="D6">
        <v>-1.4049468430743617</v>
      </c>
      <c r="E6">
        <v>-1.2801291490597166</v>
      </c>
      <c r="F6">
        <v>-0.45007611783257628</v>
      </c>
      <c r="G6">
        <v>-0.30986081203238092</v>
      </c>
      <c r="H6">
        <v>-0.15301502640006071</v>
      </c>
      <c r="I6">
        <v>-7.9184528813469601E-2</v>
      </c>
      <c r="J6">
        <v>-0.17260248785634369</v>
      </c>
      <c r="K6">
        <v>-0.15586058406450443</v>
      </c>
      <c r="L6">
        <v>-0.14699257183075076</v>
      </c>
      <c r="M6">
        <v>-0.13610034547070216</v>
      </c>
      <c r="N6">
        <v>-0.11751031887851093</v>
      </c>
      <c r="O6">
        <v>-0.10437937543943399</v>
      </c>
      <c r="P6">
        <v>-9.0595469911591842E-2</v>
      </c>
      <c r="Q6">
        <v>-7.7308570502632179E-2</v>
      </c>
      <c r="R6">
        <v>-6.5118575003075829E-2</v>
      </c>
      <c r="S6">
        <v>-5.3877904200028137E-2</v>
      </c>
      <c r="T6">
        <v>-4.3709748452058772E-2</v>
      </c>
      <c r="U6">
        <v>-3.4582501819191425E-2</v>
      </c>
      <c r="V6">
        <v>-2.5457534278838789E-2</v>
      </c>
      <c r="W6">
        <v>-1.7585700033595497E-2</v>
      </c>
      <c r="X6">
        <v>-1.118714962162759E-2</v>
      </c>
      <c r="Y6">
        <v>-5.5987904479692929E-3</v>
      </c>
      <c r="Z6">
        <v>-5.8238355994388868E-4</v>
      </c>
      <c r="AA6">
        <v>3.3425998066105578E-3</v>
      </c>
      <c r="AB6">
        <v>6.2095636847114832E-3</v>
      </c>
      <c r="AC6">
        <v>8.62020616554382E-3</v>
      </c>
      <c r="AD6" s="8">
        <v>1.1183396066161144E-2</v>
      </c>
      <c r="AE6" s="29">
        <v>1.2968415474201578E-2</v>
      </c>
    </row>
    <row r="7" spans="1:31">
      <c r="A7" s="28" t="s">
        <v>17</v>
      </c>
      <c r="B7">
        <v>0</v>
      </c>
      <c r="C7">
        <v>-3.6819613002451623</v>
      </c>
      <c r="D7">
        <v>-4.5809906379284389</v>
      </c>
      <c r="E7">
        <v>-4.3797488245247767</v>
      </c>
      <c r="F7">
        <v>-2.2606172220887011</v>
      </c>
      <c r="G7">
        <v>-1.0976780536425812</v>
      </c>
      <c r="H7">
        <v>-0.28518998981308386</v>
      </c>
      <c r="I7">
        <v>0.14517107473996926</v>
      </c>
      <c r="J7">
        <v>8.1836617810604473E-2</v>
      </c>
      <c r="K7">
        <v>7.9802222676361723E-2</v>
      </c>
      <c r="L7">
        <v>8.4935823767606777E-2</v>
      </c>
      <c r="M7">
        <v>9.37199224197105E-2</v>
      </c>
      <c r="N7">
        <v>0.11096412407018974</v>
      </c>
      <c r="O7">
        <v>0.12506602119108923</v>
      </c>
      <c r="P7">
        <v>0.13913268143812552</v>
      </c>
      <c r="Q7">
        <v>0.15266263922522061</v>
      </c>
      <c r="R7">
        <v>0.16505029149653794</v>
      </c>
      <c r="S7">
        <v>0.17622217099895199</v>
      </c>
      <c r="T7">
        <v>0.18606876338835843</v>
      </c>
      <c r="U7">
        <v>0.19460123100634164</v>
      </c>
      <c r="V7">
        <v>0.20286015490997844</v>
      </c>
      <c r="W7">
        <v>0.20995297471040342</v>
      </c>
      <c r="X7">
        <v>0.2152635120426849</v>
      </c>
      <c r="Y7">
        <v>0.21945372151173093</v>
      </c>
      <c r="Z7">
        <v>0.22290898125794101</v>
      </c>
      <c r="AA7">
        <v>0.22526072436468425</v>
      </c>
      <c r="AB7">
        <v>0.2262710178392302</v>
      </c>
      <c r="AC7">
        <v>0.22673550582641422</v>
      </c>
      <c r="AD7" s="8">
        <v>0.22736658454838299</v>
      </c>
      <c r="AE7" s="29">
        <v>0.22741635337755195</v>
      </c>
    </row>
    <row r="8" spans="1:31">
      <c r="A8" s="28" t="s">
        <v>18</v>
      </c>
      <c r="B8">
        <v>0</v>
      </c>
      <c r="C8">
        <v>-6.9451071175372192</v>
      </c>
      <c r="D8">
        <v>-9.2334479340017594</v>
      </c>
      <c r="E8">
        <v>-4.0650103417909751</v>
      </c>
      <c r="F8">
        <v>-0.37493578524854243</v>
      </c>
      <c r="G8">
        <v>-0.6373823178498994</v>
      </c>
      <c r="H8">
        <v>-0.58696888960538818</v>
      </c>
      <c r="I8">
        <v>-0.55866672076477775</v>
      </c>
      <c r="J8">
        <v>-0.61845532878921361</v>
      </c>
      <c r="K8">
        <v>-0.62741259383355397</v>
      </c>
      <c r="L8">
        <v>-0.63497091231011771</v>
      </c>
      <c r="M8">
        <v>-0.639730847271891</v>
      </c>
      <c r="N8">
        <v>-0.63529281321587083</v>
      </c>
      <c r="O8">
        <v>-0.6328553799891834</v>
      </c>
      <c r="P8">
        <v>-0.62975843485507665</v>
      </c>
      <c r="Q8">
        <v>-0.62651056376848979</v>
      </c>
      <c r="R8">
        <v>-0.62350753774265133</v>
      </c>
      <c r="S8">
        <v>-0.62062135907253735</v>
      </c>
      <c r="T8">
        <v>-0.6178822263886441</v>
      </c>
      <c r="U8">
        <v>-0.61521547739173954</v>
      </c>
      <c r="V8">
        <v>-0.61196922507800178</v>
      </c>
      <c r="W8">
        <v>-0.60873361918872826</v>
      </c>
      <c r="X8">
        <v>-0.60552880723342417</v>
      </c>
      <c r="Y8">
        <v>-0.60196847525245678</v>
      </c>
      <c r="Z8">
        <v>-0.59779681070135648</v>
      </c>
      <c r="AA8">
        <v>-0.59323052396124121</v>
      </c>
      <c r="AB8">
        <v>-0.58817252006684306</v>
      </c>
      <c r="AC8">
        <v>-0.58228800531406888</v>
      </c>
      <c r="AD8" s="8">
        <v>-0.57507101533562643</v>
      </c>
      <c r="AE8" s="29">
        <v>-0.56697737127610059</v>
      </c>
    </row>
    <row r="9" spans="1:31">
      <c r="A9" s="28" t="s">
        <v>19</v>
      </c>
      <c r="B9">
        <v>0</v>
      </c>
      <c r="C9">
        <v>-100.35687362160625</v>
      </c>
      <c r="D9">
        <v>-101.61821353024898</v>
      </c>
      <c r="E9">
        <v>-102.67839334220983</v>
      </c>
      <c r="F9">
        <v>-102.76266086090315</v>
      </c>
      <c r="G9">
        <v>-102.2282072469536</v>
      </c>
      <c r="H9">
        <v>-102.07980116212143</v>
      </c>
      <c r="I9">
        <v>-102.0520134745162</v>
      </c>
      <c r="J9">
        <v>-101.98481684694347</v>
      </c>
      <c r="K9">
        <v>-102.00035881694227</v>
      </c>
      <c r="L9">
        <v>-102.00645849465269</v>
      </c>
      <c r="M9">
        <v>-102.00262646795981</v>
      </c>
      <c r="N9">
        <v>-102.00370693114517</v>
      </c>
      <c r="O9">
        <v>-102.00042655470443</v>
      </c>
      <c r="P9">
        <v>-101.99780421393987</v>
      </c>
      <c r="Q9">
        <v>-101.99575156229666</v>
      </c>
      <c r="R9">
        <v>-101.99364072833099</v>
      </c>
      <c r="S9">
        <v>-101.99176316842716</v>
      </c>
      <c r="T9">
        <v>-101.99008783309884</v>
      </c>
      <c r="U9">
        <v>-101.98861188435974</v>
      </c>
      <c r="V9">
        <v>-101.98768730200875</v>
      </c>
      <c r="W9">
        <v>-101.98668402319156</v>
      </c>
      <c r="X9">
        <v>-101.98565347716529</v>
      </c>
      <c r="Y9">
        <v>-101.98497134805156</v>
      </c>
      <c r="Z9">
        <v>-101.98457729684496</v>
      </c>
      <c r="AA9">
        <v>-101.9841670073381</v>
      </c>
      <c r="AB9">
        <v>-101.98381487385734</v>
      </c>
      <c r="AC9">
        <v>-101.98378045515548</v>
      </c>
      <c r="AD9" s="8">
        <v>-101.98412990527711</v>
      </c>
      <c r="AE9" s="29">
        <v>-101.98433520122452</v>
      </c>
    </row>
    <row r="10" spans="1:31">
      <c r="A10" s="28" t="s">
        <v>20</v>
      </c>
      <c r="B10">
        <v>0</v>
      </c>
      <c r="C10">
        <v>0.32188928018297425</v>
      </c>
      <c r="D10">
        <v>0.5043461806274685</v>
      </c>
      <c r="E10">
        <v>0.49942985585655908</v>
      </c>
      <c r="F10">
        <v>0.44826773684185639</v>
      </c>
      <c r="G10">
        <v>0.42939327192341725</v>
      </c>
      <c r="H10">
        <v>0.41413808633241622</v>
      </c>
      <c r="I10">
        <v>0.3971815427141312</v>
      </c>
      <c r="J10">
        <v>0.39261890722475101</v>
      </c>
      <c r="K10">
        <v>0.38456338487773412</v>
      </c>
      <c r="L10">
        <v>0.37630230861191993</v>
      </c>
      <c r="M10">
        <v>0.3679079792038964</v>
      </c>
      <c r="N10">
        <v>0.36671186143211187</v>
      </c>
      <c r="O10">
        <v>0.36580329015882818</v>
      </c>
      <c r="P10">
        <v>0.36495880438989214</v>
      </c>
      <c r="Q10">
        <v>0.36418347311244492</v>
      </c>
      <c r="R10">
        <v>0.36350901560024962</v>
      </c>
      <c r="S10">
        <v>0.36292856379602778</v>
      </c>
      <c r="T10">
        <v>0.36244453981502112</v>
      </c>
      <c r="U10">
        <v>0.36205311649966099</v>
      </c>
      <c r="V10">
        <v>0.36168848211197702</v>
      </c>
      <c r="W10">
        <v>0.36140545755347642</v>
      </c>
      <c r="X10">
        <v>0.36122948385854947</v>
      </c>
      <c r="Y10">
        <v>0.36112524971163573</v>
      </c>
      <c r="Z10">
        <v>0.36106760192617937</v>
      </c>
      <c r="AA10">
        <v>0.36107955827993088</v>
      </c>
      <c r="AB10">
        <v>0.36116312649370208</v>
      </c>
      <c r="AC10">
        <v>0.36128277992799607</v>
      </c>
      <c r="AD10" s="8">
        <v>0.3613891001586822</v>
      </c>
      <c r="AE10" s="29">
        <v>0.36152523928389968</v>
      </c>
    </row>
    <row r="11" spans="1:31">
      <c r="A11" s="28" t="s">
        <v>21</v>
      </c>
      <c r="B11">
        <v>0</v>
      </c>
      <c r="C11">
        <v>5.7712656269970353E-2</v>
      </c>
      <c r="D11">
        <v>9.6476300273051763E-2</v>
      </c>
      <c r="E11">
        <v>9.7210232810596153E-2</v>
      </c>
      <c r="F11">
        <v>9.783774815728119E-2</v>
      </c>
      <c r="G11">
        <v>9.8357167006768442E-2</v>
      </c>
      <c r="H11">
        <v>9.8821896136191967E-2</v>
      </c>
      <c r="I11">
        <v>9.7291896932683031E-2</v>
      </c>
      <c r="J11">
        <v>9.5679276759152998E-2</v>
      </c>
      <c r="K11">
        <v>9.4011070198951607E-2</v>
      </c>
      <c r="L11">
        <v>9.2293231795137487E-2</v>
      </c>
      <c r="M11">
        <v>9.0539747970197482E-2</v>
      </c>
      <c r="N11">
        <v>9.0673049191614119E-2</v>
      </c>
      <c r="O11">
        <v>9.079091753374513E-2</v>
      </c>
      <c r="P11">
        <v>9.089503682244704E-2</v>
      </c>
      <c r="Q11">
        <v>9.098858029059631E-2</v>
      </c>
      <c r="R11">
        <v>9.1071247939811251E-2</v>
      </c>
      <c r="S11">
        <v>9.1144372582130373E-2</v>
      </c>
      <c r="T11">
        <v>9.1209142326742487E-2</v>
      </c>
      <c r="U11">
        <v>9.1266675724477331E-2</v>
      </c>
      <c r="V11">
        <v>9.1317784264210999E-2</v>
      </c>
      <c r="W11">
        <v>9.1358668352525818E-2</v>
      </c>
      <c r="X11">
        <v>9.1395003383287765E-2</v>
      </c>
      <c r="Y11">
        <v>9.1427235417729236E-2</v>
      </c>
      <c r="Z11">
        <v>9.145585248542254E-2</v>
      </c>
      <c r="AA11">
        <v>9.1481327374931531E-2</v>
      </c>
      <c r="AB11">
        <v>9.1507968788451244E-2</v>
      </c>
      <c r="AC11">
        <v>9.1532239666491932E-2</v>
      </c>
      <c r="AD11" s="8">
        <v>9.1554465894727599E-2</v>
      </c>
      <c r="AE11" s="29">
        <v>9.1574884659029188E-2</v>
      </c>
    </row>
    <row r="12" spans="1:31">
      <c r="A12" s="28" t="s">
        <v>22</v>
      </c>
      <c r="B12">
        <v>0</v>
      </c>
      <c r="C12">
        <v>-2.1754519202947686</v>
      </c>
      <c r="D12">
        <v>-1.2638596882676656</v>
      </c>
      <c r="E12">
        <v>-0.24772401373658326</v>
      </c>
      <c r="F12">
        <v>6.9688302539039348E-2</v>
      </c>
      <c r="G12">
        <v>5.7892075340593152E-2</v>
      </c>
      <c r="H12">
        <v>7.288081964409443E-2</v>
      </c>
      <c r="I12">
        <v>9.23050601523423E-2</v>
      </c>
      <c r="J12">
        <v>0.11479384075849808</v>
      </c>
      <c r="K12">
        <v>0.14059220461177802</v>
      </c>
      <c r="L12">
        <v>0.16335980944468531</v>
      </c>
      <c r="M12">
        <v>0.18321302682560159</v>
      </c>
      <c r="N12">
        <v>0.20113328340296555</v>
      </c>
      <c r="O12">
        <v>0.21601865184390778</v>
      </c>
      <c r="P12">
        <v>0.22846556594018352</v>
      </c>
      <c r="Q12">
        <v>0.23877016091526926</v>
      </c>
      <c r="R12">
        <v>0.24716811671017247</v>
      </c>
      <c r="S12">
        <v>0.25390615053764165</v>
      </c>
      <c r="T12">
        <v>0.25919852306997004</v>
      </c>
      <c r="U12">
        <v>0.26325619022076197</v>
      </c>
      <c r="V12">
        <v>0.26633320538371752</v>
      </c>
      <c r="W12">
        <v>0.26862155383773345</v>
      </c>
      <c r="X12">
        <v>0.27026174723134844</v>
      </c>
      <c r="Y12">
        <v>0.27143133323874746</v>
      </c>
      <c r="Z12">
        <v>0.2722957519677216</v>
      </c>
      <c r="AA12">
        <v>0.27298206784900358</v>
      </c>
      <c r="AB12">
        <v>0.27359683394601042</v>
      </c>
      <c r="AC12">
        <v>0.27428688468424944</v>
      </c>
      <c r="AD12" s="8">
        <v>0.27520377894354464</v>
      </c>
      <c r="AE12" s="29">
        <v>0.27642540411902949</v>
      </c>
    </row>
    <row r="13" spans="1:31">
      <c r="A13" s="28" t="s">
        <v>23</v>
      </c>
      <c r="B13">
        <v>0</v>
      </c>
      <c r="C13">
        <v>-2.5570397899087882</v>
      </c>
      <c r="D13">
        <v>-1.0450746297280489</v>
      </c>
      <c r="E13">
        <v>-0.11182664726929747</v>
      </c>
      <c r="F13">
        <v>-3.0444590492506585E-2</v>
      </c>
      <c r="G13">
        <v>2.9567768637650538E-2</v>
      </c>
      <c r="H13">
        <v>7.3855805907974137E-2</v>
      </c>
      <c r="I13">
        <v>0.10853351978610259</v>
      </c>
      <c r="J13">
        <v>0.13746185808896083</v>
      </c>
      <c r="K13">
        <v>0.16074813282518363</v>
      </c>
      <c r="L13">
        <v>0.17888642521350917</v>
      </c>
      <c r="M13">
        <v>0.1923251857586683</v>
      </c>
      <c r="N13">
        <v>0.20453238649900118</v>
      </c>
      <c r="O13">
        <v>0.21270063762535152</v>
      </c>
      <c r="P13">
        <v>0.21769542683300891</v>
      </c>
      <c r="Q13">
        <v>0.21995748191037112</v>
      </c>
      <c r="R13">
        <v>0.21992541361761653</v>
      </c>
      <c r="S13">
        <v>0.21800921604773205</v>
      </c>
      <c r="T13">
        <v>0.21459194671369364</v>
      </c>
      <c r="U13">
        <v>0.21002222756156819</v>
      </c>
      <c r="V13">
        <v>0.20459117482356515</v>
      </c>
      <c r="W13">
        <v>0.19863465280982595</v>
      </c>
      <c r="X13">
        <v>0.19239666572634651</v>
      </c>
      <c r="Y13">
        <v>0.18610069751081593</v>
      </c>
      <c r="Z13">
        <v>0.17994043219713429</v>
      </c>
      <c r="AA13">
        <v>0.17410404192110818</v>
      </c>
      <c r="AB13">
        <v>0.16869745138365921</v>
      </c>
      <c r="AC13">
        <v>0.16384921231167304</v>
      </c>
      <c r="AD13" s="8">
        <v>0.15965581333301504</v>
      </c>
      <c r="AE13" s="29">
        <v>0.15619246257496666</v>
      </c>
    </row>
    <row r="14" spans="1:31">
      <c r="A14" s="28" t="s">
        <v>24</v>
      </c>
      <c r="B14">
        <v>0</v>
      </c>
      <c r="C14">
        <v>-2.5570197164918929</v>
      </c>
      <c r="D14">
        <v>-1.0451398400706746</v>
      </c>
      <c r="E14">
        <v>-0.11188700789375172</v>
      </c>
      <c r="F14">
        <v>-3.0428241500624065E-2</v>
      </c>
      <c r="G14">
        <v>2.9577538067337983E-2</v>
      </c>
      <c r="H14">
        <v>7.3805400002369126E-2</v>
      </c>
      <c r="I14">
        <v>0.10846370049126808</v>
      </c>
      <c r="J14">
        <v>0.13734478049445276</v>
      </c>
      <c r="K14">
        <v>0.16058569779557885</v>
      </c>
      <c r="L14">
        <v>0.17863103458337637</v>
      </c>
      <c r="M14">
        <v>0.19186243581015283</v>
      </c>
      <c r="N14">
        <v>0.2037919883895567</v>
      </c>
      <c r="O14">
        <v>0.21165908755325091</v>
      </c>
      <c r="P14">
        <v>0.21630860120347428</v>
      </c>
      <c r="Q14">
        <v>0.21818081305484682</v>
      </c>
      <c r="R14">
        <v>0.2176856227424695</v>
      </c>
      <c r="S14">
        <v>0.21522341499311537</v>
      </c>
      <c r="T14">
        <v>0.21116510979981573</v>
      </c>
      <c r="U14">
        <v>0.20585435219411252</v>
      </c>
      <c r="V14">
        <v>0.1996201888337934</v>
      </c>
      <c r="W14">
        <v>0.19270396800457057</v>
      </c>
      <c r="X14">
        <v>0.18535336002674097</v>
      </c>
      <c r="Y14">
        <v>0.17778766047011896</v>
      </c>
      <c r="Z14">
        <v>0.17019644286719871</v>
      </c>
      <c r="AA14">
        <v>0.16272723062185079</v>
      </c>
      <c r="AB14">
        <v>0.15551378843283725</v>
      </c>
      <c r="AC14">
        <v>0.14866211720379052</v>
      </c>
      <c r="AD14" s="8">
        <v>0.14226506906216407</v>
      </c>
      <c r="AE14" s="29">
        <v>0.13637720918513452</v>
      </c>
    </row>
    <row r="15" spans="1:31">
      <c r="A15" s="25" t="s">
        <v>15</v>
      </c>
      <c r="B15" s="26">
        <v>0</v>
      </c>
      <c r="C15" s="26">
        <v>-2.5570508959674387</v>
      </c>
      <c r="D15" s="26">
        <v>-1.0451122249678924</v>
      </c>
      <c r="E15" s="26">
        <v>-0.11188304719986775</v>
      </c>
      <c r="F15" s="26">
        <v>-3.0483797818015024E-2</v>
      </c>
      <c r="G15" s="26">
        <v>2.9550996938310092E-2</v>
      </c>
      <c r="H15" s="26">
        <v>7.3867102310898325E-2</v>
      </c>
      <c r="I15" s="26">
        <v>0.10859305210124681</v>
      </c>
      <c r="J15" s="26">
        <v>0.13756989059658942</v>
      </c>
      <c r="K15" s="26">
        <v>0.16093210796424007</v>
      </c>
      <c r="L15" s="26">
        <v>0.17914836573031945</v>
      </c>
      <c r="M15" s="26">
        <v>0.19267881198121728</v>
      </c>
      <c r="N15" s="26">
        <v>0.20498016751429038</v>
      </c>
      <c r="O15" s="26">
        <v>0.21325139230095047</v>
      </c>
      <c r="P15" s="26">
        <v>0.21836695005643669</v>
      </c>
      <c r="Q15" s="26">
        <v>0.22078198255033321</v>
      </c>
      <c r="R15" s="26">
        <v>0.22093131879146188</v>
      </c>
      <c r="S15" s="26">
        <v>0.21922572424668552</v>
      </c>
      <c r="T15" s="26">
        <v>0.2160479376695168</v>
      </c>
      <c r="U15" s="26">
        <v>0.21174811168795937</v>
      </c>
      <c r="V15" s="26">
        <v>0.20663783857042262</v>
      </c>
      <c r="W15" s="26">
        <v>0.20103461756451058</v>
      </c>
      <c r="X15" s="26">
        <v>0.19517914562114935</v>
      </c>
      <c r="Y15" s="26">
        <v>0.18929247496606294</v>
      </c>
      <c r="Z15" s="26">
        <v>0.18357065586884769</v>
      </c>
      <c r="AA15" s="26">
        <v>0.17819181861937761</v>
      </c>
      <c r="AB15" s="26">
        <v>0.1732742012167332</v>
      </c>
      <c r="AC15" s="26">
        <v>0.16894126612254645</v>
      </c>
      <c r="AD15" s="27">
        <v>0.16529716249793491</v>
      </c>
      <c r="AE15" s="27">
        <v>0.16241660713638417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selection activeCell="E19" sqref="E19"/>
    </sheetView>
  </sheetViews>
  <sheetFormatPr defaultRowHeight="15"/>
  <sheetData>
    <row r="1" spans="1:31">
      <c r="A1" s="39"/>
      <c r="B1" s="39">
        <v>2021</v>
      </c>
      <c r="C1" s="39">
        <v>2022</v>
      </c>
      <c r="D1" s="39">
        <v>2023</v>
      </c>
      <c r="E1" s="39">
        <v>2024</v>
      </c>
      <c r="F1" s="39">
        <v>2025</v>
      </c>
      <c r="G1" s="39">
        <v>2026</v>
      </c>
      <c r="H1" s="39">
        <v>2027</v>
      </c>
      <c r="I1" s="39">
        <v>2028</v>
      </c>
      <c r="J1" s="39">
        <v>2029</v>
      </c>
      <c r="K1" s="39">
        <v>2030</v>
      </c>
      <c r="L1" s="39">
        <v>2031</v>
      </c>
      <c r="M1" s="39">
        <v>2032</v>
      </c>
      <c r="N1" s="39">
        <v>2033</v>
      </c>
      <c r="O1" s="39">
        <v>2034</v>
      </c>
      <c r="P1" s="39">
        <v>2035</v>
      </c>
      <c r="Q1" s="39">
        <v>2036</v>
      </c>
      <c r="R1" s="39">
        <v>2037</v>
      </c>
      <c r="S1" s="39">
        <v>2038</v>
      </c>
      <c r="T1" s="39">
        <v>2039</v>
      </c>
      <c r="U1" s="39">
        <v>2040</v>
      </c>
      <c r="V1" s="39">
        <v>2041</v>
      </c>
      <c r="W1" s="39">
        <v>2042</v>
      </c>
      <c r="X1" s="39">
        <v>2043</v>
      </c>
      <c r="Y1" s="39">
        <v>2044</v>
      </c>
      <c r="Z1" s="39">
        <v>2045</v>
      </c>
      <c r="AA1" s="39">
        <v>2046</v>
      </c>
      <c r="AB1" s="39">
        <v>2047</v>
      </c>
      <c r="AC1" s="39">
        <v>2048</v>
      </c>
      <c r="AD1" s="39">
        <v>2049</v>
      </c>
      <c r="AE1" s="39">
        <v>2050</v>
      </c>
    </row>
    <row r="2" spans="1:31">
      <c r="A2" s="31" t="s">
        <v>12</v>
      </c>
      <c r="B2" s="32">
        <v>0</v>
      </c>
      <c r="C2" s="32">
        <v>-1.4010039306369237</v>
      </c>
      <c r="D2" s="32">
        <v>-1.1627155845511217</v>
      </c>
      <c r="E2" s="32">
        <v>-0.56346281438114376</v>
      </c>
      <c r="F2" s="32">
        <v>-5.5460117904726491E-2</v>
      </c>
      <c r="G2" s="32">
        <v>2.5434162220783207E-2</v>
      </c>
      <c r="H2" s="32">
        <v>0.11891430837382977</v>
      </c>
      <c r="I2" s="32">
        <v>0.16994265650263074</v>
      </c>
      <c r="J2" s="32">
        <v>0.14684988796234144</v>
      </c>
      <c r="K2" s="32">
        <v>0.15678712996625155</v>
      </c>
      <c r="L2" s="32">
        <v>0.16432699647770388</v>
      </c>
      <c r="M2" s="32">
        <v>0.17166152583667493</v>
      </c>
      <c r="N2" s="32">
        <v>0.18327729236431445</v>
      </c>
      <c r="O2" s="32">
        <v>0.1922856811962248</v>
      </c>
      <c r="P2" s="32">
        <v>0.20072341969481489</v>
      </c>
      <c r="Q2" s="32">
        <v>0.20833204654735482</v>
      </c>
      <c r="R2" s="32">
        <v>0.21498984024073131</v>
      </c>
      <c r="S2" s="32">
        <v>0.22082121816369149</v>
      </c>
      <c r="T2" s="32">
        <v>0.22586757835860727</v>
      </c>
      <c r="U2" s="32">
        <v>0.23021622437957578</v>
      </c>
      <c r="V2" s="32">
        <v>0.23427944422904634</v>
      </c>
      <c r="W2" s="32">
        <v>0.23773499588815028</v>
      </c>
      <c r="X2" s="32">
        <v>0.24054944158262703</v>
      </c>
      <c r="Y2" s="32">
        <v>0.24300508262871112</v>
      </c>
      <c r="Z2" s="32">
        <v>0.2452426671849306</v>
      </c>
      <c r="AA2" s="32">
        <v>0.24714813850039707</v>
      </c>
      <c r="AB2" s="32">
        <v>0.24874877718483734</v>
      </c>
      <c r="AC2" s="32">
        <v>0.25029423039770737</v>
      </c>
      <c r="AD2" s="33">
        <v>0.2520277260464443</v>
      </c>
      <c r="AE2" s="33">
        <v>0.25366998888276537</v>
      </c>
    </row>
    <row r="3" spans="1:31">
      <c r="A3" s="37" t="s">
        <v>13</v>
      </c>
      <c r="B3">
        <v>0</v>
      </c>
      <c r="C3">
        <v>0.97918398885044067</v>
      </c>
      <c r="D3">
        <v>0.77390774792118866</v>
      </c>
      <c r="E3">
        <v>0.32760858524092695</v>
      </c>
      <c r="F3">
        <v>4.820334516323433E-2</v>
      </c>
      <c r="G3">
        <v>8.1179469832972223E-2</v>
      </c>
      <c r="H3">
        <v>7.0993894249376785E-2</v>
      </c>
      <c r="I3">
        <v>6.5588007203058407E-2</v>
      </c>
      <c r="J3">
        <v>9.094333089378652E-2</v>
      </c>
      <c r="K3">
        <v>8.5142655622024083E-2</v>
      </c>
      <c r="L3">
        <v>8.2118690725614063E-2</v>
      </c>
      <c r="M3">
        <v>7.9812028758040374E-2</v>
      </c>
      <c r="N3">
        <v>7.5773229860424104E-2</v>
      </c>
      <c r="O3">
        <v>7.3584689665527919E-2</v>
      </c>
      <c r="P3">
        <v>7.1541374635563121E-2</v>
      </c>
      <c r="Q3">
        <v>6.9838614266060278E-2</v>
      </c>
      <c r="R3">
        <v>6.8592505613616378E-2</v>
      </c>
      <c r="S3">
        <v>6.7699369203641682E-2</v>
      </c>
      <c r="T3">
        <v>6.7143381917431993E-2</v>
      </c>
      <c r="U3">
        <v>6.6878255132072559E-2</v>
      </c>
      <c r="V3">
        <v>6.6642279378543015E-2</v>
      </c>
      <c r="W3">
        <v>6.6684906298281832E-2</v>
      </c>
      <c r="X3">
        <v>6.700416890019624E-2</v>
      </c>
      <c r="Y3">
        <v>6.7418189484038007E-2</v>
      </c>
      <c r="Z3">
        <v>6.7868377369028787E-2</v>
      </c>
      <c r="AA3">
        <v>6.8458139098161688E-2</v>
      </c>
      <c r="AB3">
        <v>6.9150119349566441E-2</v>
      </c>
      <c r="AC3">
        <v>6.9793694494882486E-2</v>
      </c>
      <c r="AD3" s="9">
        <v>7.0259489316089274E-2</v>
      </c>
      <c r="AE3" s="38">
        <v>7.075298681530072E-2</v>
      </c>
    </row>
    <row r="4" spans="1:31">
      <c r="A4" s="37" t="s">
        <v>14</v>
      </c>
      <c r="B4">
        <v>0</v>
      </c>
      <c r="C4">
        <v>0.27744579233940875</v>
      </c>
      <c r="D4">
        <v>0.2060019905751875</v>
      </c>
      <c r="E4">
        <v>0.1091160733857186</v>
      </c>
      <c r="F4">
        <v>5.6329723925032771E-2</v>
      </c>
      <c r="G4">
        <v>3.4760124219235883E-2</v>
      </c>
      <c r="H4">
        <v>1.5751490996049562E-2</v>
      </c>
      <c r="I4">
        <v>2.2713247213886423E-3</v>
      </c>
      <c r="J4">
        <v>-2.7393075039334582E-3</v>
      </c>
      <c r="K4">
        <v>-7.3597422750419266E-3</v>
      </c>
      <c r="L4">
        <v>-1.0706955265578588E-2</v>
      </c>
      <c r="M4">
        <v>-1.3187628927626665E-2</v>
      </c>
      <c r="N4">
        <v>-1.5557085791333079E-2</v>
      </c>
      <c r="O4">
        <v>-1.7319999937576745E-2</v>
      </c>
      <c r="P4">
        <v>-1.8678962634568055E-2</v>
      </c>
      <c r="Q4">
        <v>-1.9696174756302177E-2</v>
      </c>
      <c r="R4">
        <v>-2.0413085262244477E-2</v>
      </c>
      <c r="S4">
        <v>-2.0876349323014E-2</v>
      </c>
      <c r="T4">
        <v>-2.1122352010109476E-2</v>
      </c>
      <c r="U4">
        <v>-2.1186102685192318E-2</v>
      </c>
      <c r="V4">
        <v>-2.1128805684070284E-2</v>
      </c>
      <c r="W4">
        <v>-2.0952366316422097E-2</v>
      </c>
      <c r="X4">
        <v>-2.0669882796021138E-2</v>
      </c>
      <c r="Y4">
        <v>-2.0314434236292717E-2</v>
      </c>
      <c r="Z4">
        <v>-1.991484258187922E-2</v>
      </c>
      <c r="AA4">
        <v>-1.9476317936033365E-2</v>
      </c>
      <c r="AB4">
        <v>-1.9012026188417193E-2</v>
      </c>
      <c r="AC4">
        <v>-1.8548815711775486E-2</v>
      </c>
      <c r="AD4" s="9">
        <v>-1.8119980999180944E-2</v>
      </c>
      <c r="AE4" s="38">
        <v>-1.7717984772173234E-2</v>
      </c>
    </row>
    <row r="5" spans="1:31">
      <c r="A5" s="37" t="s">
        <v>15</v>
      </c>
      <c r="B5">
        <v>0</v>
      </c>
      <c r="C5">
        <v>9.3365639105416585E-3</v>
      </c>
      <c r="D5">
        <v>2.3193688570986078E-2</v>
      </c>
      <c r="E5">
        <v>3.0566978522587069E-2</v>
      </c>
      <c r="F5">
        <v>2.1561204239009667E-2</v>
      </c>
      <c r="G5">
        <v>1.7188981742393313E-2</v>
      </c>
      <c r="H5">
        <v>1.2803315752311719E-2</v>
      </c>
      <c r="I5">
        <v>9.5084801366719339E-3</v>
      </c>
      <c r="J5">
        <v>9.8249146513269929E-3</v>
      </c>
      <c r="K5">
        <v>9.2723996005999697E-3</v>
      </c>
      <c r="L5">
        <v>8.6914135671364388E-3</v>
      </c>
      <c r="M5">
        <v>8.1006392250325531E-3</v>
      </c>
      <c r="N5">
        <v>7.3993894930035773E-3</v>
      </c>
      <c r="O5">
        <v>6.8013648864151677E-3</v>
      </c>
      <c r="P5">
        <v>6.2415947188693291E-3</v>
      </c>
      <c r="Q5">
        <v>5.72090007480088E-3</v>
      </c>
      <c r="R5">
        <v>5.2505726107283284E-3</v>
      </c>
      <c r="S5">
        <v>4.8297072440551068E-3</v>
      </c>
      <c r="T5">
        <v>4.4601888342537463E-3</v>
      </c>
      <c r="U5">
        <v>4.1415134657779929E-3</v>
      </c>
      <c r="V5">
        <v>3.8487570563101583E-3</v>
      </c>
      <c r="W5">
        <v>3.6018919960251064E-3</v>
      </c>
      <c r="X5">
        <v>3.411656133274139E-3</v>
      </c>
      <c r="Y5">
        <v>3.2670135617117787E-3</v>
      </c>
      <c r="Z5">
        <v>3.1588296153946299E-3</v>
      </c>
      <c r="AA5">
        <v>3.0959498818035431E-3</v>
      </c>
      <c r="AB5">
        <v>3.0794632973490362E-3</v>
      </c>
      <c r="AC5">
        <v>3.0964925265689917E-3</v>
      </c>
      <c r="AD5" s="9">
        <v>3.127969348794014E-3</v>
      </c>
      <c r="AE5" s="38">
        <v>3.1877288511851926E-3</v>
      </c>
    </row>
    <row r="6" spans="1:31">
      <c r="A6" s="37" t="s">
        <v>16</v>
      </c>
      <c r="B6">
        <v>0</v>
      </c>
      <c r="C6">
        <v>-0.54145044324127001</v>
      </c>
      <c r="D6">
        <v>-0.65042340395533726</v>
      </c>
      <c r="E6">
        <v>-0.59129283737012417</v>
      </c>
      <c r="F6">
        <v>-0.20776288723485775</v>
      </c>
      <c r="G6">
        <v>-0.1430827048503634</v>
      </c>
      <c r="H6">
        <v>-7.0697187443818782E-2</v>
      </c>
      <c r="I6">
        <v>-3.6607449899870859E-2</v>
      </c>
      <c r="J6">
        <v>-7.9844637172123589E-2</v>
      </c>
      <c r="K6">
        <v>-7.2145299052045864E-2</v>
      </c>
      <c r="L6">
        <v>-6.8082612451192001E-2</v>
      </c>
      <c r="M6">
        <v>-6.3075505869958914E-2</v>
      </c>
      <c r="N6">
        <v>-5.4491175687144948E-2</v>
      </c>
      <c r="O6">
        <v>-4.8428329069543925E-2</v>
      </c>
      <c r="P6">
        <v>-4.2054320269781044E-2</v>
      </c>
      <c r="Q6">
        <v>-3.5903379875942727E-2</v>
      </c>
      <c r="R6">
        <v>-3.0255216458044104E-2</v>
      </c>
      <c r="S6">
        <v>-2.504252510272207E-2</v>
      </c>
      <c r="T6">
        <v>-2.032369109705982E-2</v>
      </c>
      <c r="U6">
        <v>-1.6085068262436903E-2</v>
      </c>
      <c r="V6">
        <v>-1.184434611255971E-2</v>
      </c>
      <c r="W6">
        <v>-8.1840716860423976E-3</v>
      </c>
      <c r="X6">
        <v>-5.2075293080174412E-3</v>
      </c>
      <c r="Y6">
        <v>-2.6067374934529166E-3</v>
      </c>
      <c r="Z6">
        <v>-2.7120150245508274E-4</v>
      </c>
      <c r="AA6">
        <v>1.5568155698354538E-3</v>
      </c>
      <c r="AB6">
        <v>2.8925065620876234E-3</v>
      </c>
      <c r="AC6">
        <v>4.0158999016358691E-3</v>
      </c>
      <c r="AD6" s="9">
        <v>5.2105448479329158E-3</v>
      </c>
      <c r="AE6" s="38">
        <v>6.0427350783182213E-3</v>
      </c>
    </row>
    <row r="7" spans="1:31">
      <c r="A7" s="37" t="s">
        <v>17</v>
      </c>
      <c r="B7">
        <v>0</v>
      </c>
      <c r="C7">
        <v>-0.2367022255622247</v>
      </c>
      <c r="D7">
        <v>-0.29364834508916487</v>
      </c>
      <c r="E7">
        <v>-0.27995153048943988</v>
      </c>
      <c r="F7">
        <v>-0.14418022157940219</v>
      </c>
      <c r="G7">
        <v>-6.9911521617967987E-2</v>
      </c>
      <c r="H7">
        <v>-1.8155550317513973E-2</v>
      </c>
      <c r="I7">
        <v>9.2373474696959435E-3</v>
      </c>
      <c r="J7">
        <v>5.2051983429236516E-3</v>
      </c>
      <c r="K7">
        <v>5.0739686360976952E-3</v>
      </c>
      <c r="L7">
        <v>5.3985501193223907E-3</v>
      </c>
      <c r="M7">
        <v>5.9549466311805445E-3</v>
      </c>
      <c r="N7">
        <v>7.0484114038482466E-3</v>
      </c>
      <c r="O7">
        <v>7.9416690189336447E-3</v>
      </c>
      <c r="P7">
        <v>8.8321236123111227E-3</v>
      </c>
      <c r="Q7">
        <v>9.6879309642201386E-3</v>
      </c>
      <c r="R7">
        <v>1.047068808740022E-2</v>
      </c>
      <c r="S7">
        <v>1.1175794439448777E-2</v>
      </c>
      <c r="T7">
        <v>1.1796382414227759E-2</v>
      </c>
      <c r="U7">
        <v>1.2333248057020586E-2</v>
      </c>
      <c r="V7">
        <v>1.2852418186799955E-2</v>
      </c>
      <c r="W7">
        <v>1.3297404487746418E-2</v>
      </c>
      <c r="X7">
        <v>1.3629294265345662E-2</v>
      </c>
      <c r="Y7">
        <v>1.3890132319423038E-2</v>
      </c>
      <c r="Z7">
        <v>1.4104406541942876E-2</v>
      </c>
      <c r="AA7">
        <v>1.4248885495193772E-2</v>
      </c>
      <c r="AB7">
        <v>1.4308619807410905E-2</v>
      </c>
      <c r="AC7">
        <v>1.4334014837501531E-2</v>
      </c>
      <c r="AD7" s="9">
        <v>1.4370151584741019E-2</v>
      </c>
      <c r="AE7" s="38">
        <v>1.4369788792211595E-2</v>
      </c>
    </row>
    <row r="8" spans="1:31">
      <c r="A8" s="37" t="s">
        <v>18</v>
      </c>
      <c r="B8">
        <v>0</v>
      </c>
      <c r="C8">
        <v>-0.50888893897357579</v>
      </c>
      <c r="D8">
        <v>-0.63520498753195076</v>
      </c>
      <c r="E8">
        <v>-0.2507125523233239</v>
      </c>
      <c r="F8">
        <v>-3.7338139896166501E-2</v>
      </c>
      <c r="G8">
        <v>-4.8017618550026016E-2</v>
      </c>
      <c r="H8">
        <v>-4.1554093332300153E-2</v>
      </c>
      <c r="I8">
        <v>-3.7862154715058362E-2</v>
      </c>
      <c r="J8">
        <v>-4.1455998736611571E-2</v>
      </c>
      <c r="K8">
        <v>-4.1693543580008485E-2</v>
      </c>
      <c r="L8">
        <v>-4.1923458058845155E-2</v>
      </c>
      <c r="M8">
        <v>-4.2043426790601676E-2</v>
      </c>
      <c r="N8">
        <v>-4.1601034902950668E-2</v>
      </c>
      <c r="O8">
        <v>-4.135029648228556E-2</v>
      </c>
      <c r="P8">
        <v>-4.1097348670869144E-2</v>
      </c>
      <c r="Q8">
        <v>-4.0869853597879924E-2</v>
      </c>
      <c r="R8">
        <v>-4.0688572954820548E-2</v>
      </c>
      <c r="S8">
        <v>-4.0540298128358424E-2</v>
      </c>
      <c r="T8">
        <v>-4.042311419368648E-2</v>
      </c>
      <c r="U8">
        <v>-4.0328900730228351E-2</v>
      </c>
      <c r="V8">
        <v>-4.0211705248638416E-2</v>
      </c>
      <c r="W8">
        <v>-4.0107921192013354E-2</v>
      </c>
      <c r="X8">
        <v>-4.0017518414464708E-2</v>
      </c>
      <c r="Y8">
        <v>-3.9912206245262899E-2</v>
      </c>
      <c r="Z8">
        <v>-3.9773770505952183E-2</v>
      </c>
      <c r="AA8">
        <v>-3.9615688578186314E-2</v>
      </c>
      <c r="AB8">
        <v>-3.9430861627858374E-2</v>
      </c>
      <c r="AC8">
        <v>-3.9195077298576589E-2</v>
      </c>
      <c r="AD8" s="9">
        <v>-3.8874700436694345E-2</v>
      </c>
      <c r="AE8" s="38">
        <v>-3.8500179434022612E-2</v>
      </c>
    </row>
    <row r="9" spans="1:31">
      <c r="A9" s="37" t="s">
        <v>19</v>
      </c>
      <c r="B9">
        <v>0</v>
      </c>
      <c r="C9">
        <v>-0.17852799049545393</v>
      </c>
      <c r="D9">
        <v>-0.23015311357522208</v>
      </c>
      <c r="E9">
        <v>-0.24732751186898189</v>
      </c>
      <c r="F9">
        <v>-0.23043225562131378</v>
      </c>
      <c r="G9">
        <v>-0.21428879457708144</v>
      </c>
      <c r="H9">
        <v>-0.20115993832676921</v>
      </c>
      <c r="I9">
        <v>-0.19700536351874243</v>
      </c>
      <c r="J9">
        <v>-0.19233861308208844</v>
      </c>
      <c r="K9">
        <v>-0.18976817323962236</v>
      </c>
      <c r="L9">
        <v>-0.18725067720744609</v>
      </c>
      <c r="M9">
        <v>-0.1855333484917519</v>
      </c>
      <c r="N9">
        <v>-0.18410759972615129</v>
      </c>
      <c r="O9">
        <v>-0.18310390983135583</v>
      </c>
      <c r="P9">
        <v>-0.18234083799927739</v>
      </c>
      <c r="Q9">
        <v>-0.18182170230996753</v>
      </c>
      <c r="R9">
        <v>-0.18146613339750878</v>
      </c>
      <c r="S9">
        <v>-0.18125380356458243</v>
      </c>
      <c r="T9">
        <v>-0.18114591334409227</v>
      </c>
      <c r="U9">
        <v>-0.18112255138676184</v>
      </c>
      <c r="V9">
        <v>-0.18116251916480275</v>
      </c>
      <c r="W9">
        <v>-0.18125026593882732</v>
      </c>
      <c r="X9">
        <v>-0.18137201452042609</v>
      </c>
      <c r="Y9">
        <v>-0.181518582941848</v>
      </c>
      <c r="Z9">
        <v>-0.18168096604179718</v>
      </c>
      <c r="AA9">
        <v>-0.18185172113053408</v>
      </c>
      <c r="AB9">
        <v>-0.18202490151983489</v>
      </c>
      <c r="AC9">
        <v>-0.18219632151732626</v>
      </c>
      <c r="AD9" s="9">
        <v>-0.18236231936793418</v>
      </c>
      <c r="AE9" s="38">
        <v>-0.18251894371026001</v>
      </c>
    </row>
    <row r="10" spans="1:31">
      <c r="A10" s="37" t="s">
        <v>20</v>
      </c>
      <c r="B10">
        <v>0</v>
      </c>
      <c r="C10">
        <v>8.3728396182032969E-2</v>
      </c>
      <c r="D10">
        <v>0.13089887951826237</v>
      </c>
      <c r="E10">
        <v>0.12902734508342284</v>
      </c>
      <c r="F10">
        <v>0.11553580701405551</v>
      </c>
      <c r="G10">
        <v>0.11057128301244923</v>
      </c>
      <c r="H10">
        <v>0.10657431073992653</v>
      </c>
      <c r="I10">
        <v>0.10216246140408711</v>
      </c>
      <c r="J10">
        <v>0.10095238375458396</v>
      </c>
      <c r="K10">
        <v>9.8853484554811133E-2</v>
      </c>
      <c r="L10">
        <v>9.6708458087259835E-2</v>
      </c>
      <c r="M10">
        <v>9.4534019041244324E-2</v>
      </c>
      <c r="N10">
        <v>9.421223411621242E-2</v>
      </c>
      <c r="O10">
        <v>9.3966176214129921E-2</v>
      </c>
      <c r="P10">
        <v>9.3737750258498259E-2</v>
      </c>
      <c r="Q10">
        <v>9.3527797113468258E-2</v>
      </c>
      <c r="R10">
        <v>9.3344121571160107E-2</v>
      </c>
      <c r="S10">
        <v>9.31847310292645E-2</v>
      </c>
      <c r="T10">
        <v>9.3050090607275315E-2</v>
      </c>
      <c r="U10">
        <v>9.2939126920600412E-2</v>
      </c>
      <c r="V10">
        <v>9.2834897752972489E-2</v>
      </c>
      <c r="W10">
        <v>9.2751459654634522E-2</v>
      </c>
      <c r="X10">
        <v>9.2695352098869616E-2</v>
      </c>
      <c r="Y10">
        <v>9.2657534046174106E-2</v>
      </c>
      <c r="Z10">
        <v>9.2631589403152872E-2</v>
      </c>
      <c r="AA10">
        <v>9.2623466795798165E-2</v>
      </c>
      <c r="AB10">
        <v>9.2633731553225976E-2</v>
      </c>
      <c r="AC10">
        <v>9.2653323130874585E-2</v>
      </c>
      <c r="AD10" s="9">
        <v>9.2669623311772309E-2</v>
      </c>
      <c r="AE10" s="38">
        <v>9.2693753086198274E-2</v>
      </c>
    </row>
    <row r="11" spans="1:31">
      <c r="A11" s="37" t="s">
        <v>21</v>
      </c>
      <c r="B11">
        <v>0</v>
      </c>
      <c r="C11">
        <v>2.1723338161996042E-3</v>
      </c>
      <c r="D11">
        <v>3.6191783051820929E-3</v>
      </c>
      <c r="E11">
        <v>3.6262013307752448E-3</v>
      </c>
      <c r="F11">
        <v>3.6377343520298411E-3</v>
      </c>
      <c r="G11">
        <v>3.6507739312601154E-3</v>
      </c>
      <c r="H11">
        <v>3.6631027322813156E-3</v>
      </c>
      <c r="I11">
        <v>3.60252922648318E-3</v>
      </c>
      <c r="J11">
        <v>3.5397377684808686E-3</v>
      </c>
      <c r="K11">
        <v>3.4755642155737555E-3</v>
      </c>
      <c r="L11">
        <v>3.4100860094915643E-3</v>
      </c>
      <c r="M11">
        <v>3.3437157397269244E-3</v>
      </c>
      <c r="N11">
        <v>3.3473364388017812E-3</v>
      </c>
      <c r="O11">
        <v>3.3506132396070331E-3</v>
      </c>
      <c r="P11">
        <v>3.3535660551129412E-3</v>
      </c>
      <c r="Q11">
        <v>3.3562787963672316E-3</v>
      </c>
      <c r="R11">
        <v>3.358712942711672E-3</v>
      </c>
      <c r="S11">
        <v>3.3608955462601387E-3</v>
      </c>
      <c r="T11">
        <v>3.3628520836925962E-3</v>
      </c>
      <c r="U11">
        <v>3.3646089128190359E-3</v>
      </c>
      <c r="V11">
        <v>3.3661835415473287E-3</v>
      </c>
      <c r="W11">
        <v>3.3674256302247316E-3</v>
      </c>
      <c r="X11">
        <v>3.3685360130829918E-3</v>
      </c>
      <c r="Y11">
        <v>3.369523988320217E-3</v>
      </c>
      <c r="Z11">
        <v>3.3704017210280423E-3</v>
      </c>
      <c r="AA11">
        <v>3.371181746388834E-3</v>
      </c>
      <c r="AB11">
        <v>3.3720189575801515E-3</v>
      </c>
      <c r="AC11">
        <v>3.3727797933673664E-3</v>
      </c>
      <c r="AD11" s="9">
        <v>3.3734736898621345E-3</v>
      </c>
      <c r="AE11" s="38">
        <v>3.3741073522029455E-3</v>
      </c>
    </row>
    <row r="12" spans="1:31">
      <c r="A12" s="37" t="s">
        <v>22</v>
      </c>
      <c r="B12">
        <v>0</v>
      </c>
      <c r="C12">
        <v>-0.73226822588028284</v>
      </c>
      <c r="D12">
        <v>-0.42485321625034622</v>
      </c>
      <c r="E12">
        <v>-8.2938364267042736E-2</v>
      </c>
      <c r="F12">
        <v>2.3150304676806673E-2</v>
      </c>
      <c r="G12">
        <v>1.9165232435402243E-2</v>
      </c>
      <c r="H12">
        <v>2.4069149744680489E-2</v>
      </c>
      <c r="I12">
        <v>3.0426702322984098E-2</v>
      </c>
      <c r="J12">
        <v>3.7785115642516055E-2</v>
      </c>
      <c r="K12">
        <v>4.6219039572126114E-2</v>
      </c>
      <c r="L12">
        <v>5.364699376956656E-2</v>
      </c>
      <c r="M12">
        <v>6.0110407522960957E-2</v>
      </c>
      <c r="N12">
        <v>6.5935665553050943E-2</v>
      </c>
      <c r="O12">
        <v>7.076369890916169E-2</v>
      </c>
      <c r="P12">
        <v>7.4792836550569564E-2</v>
      </c>
      <c r="Q12">
        <v>7.8121777391897892E-2</v>
      </c>
      <c r="R12">
        <v>8.08291652404724E-2</v>
      </c>
      <c r="S12">
        <v>8.2996692172533693E-2</v>
      </c>
      <c r="T12">
        <v>8.4695154283730673E-2</v>
      </c>
      <c r="U12">
        <v>8.5993937721647179E-2</v>
      </c>
      <c r="V12">
        <v>8.6976277998797383E-2</v>
      </c>
      <c r="W12">
        <v>8.7704921305407843E-2</v>
      </c>
      <c r="X12">
        <v>8.8225672309523259E-2</v>
      </c>
      <c r="Y12">
        <v>8.8596311802180999E-2</v>
      </c>
      <c r="Z12">
        <v>8.8870592647210686E-2</v>
      </c>
      <c r="AA12">
        <v>8.908968961303039E-2</v>
      </c>
      <c r="AB12">
        <v>8.9288062789384212E-2</v>
      </c>
      <c r="AC12">
        <v>8.9513308634556227E-2</v>
      </c>
      <c r="AD12" s="9">
        <v>8.981457219325692E-2</v>
      </c>
      <c r="AE12" s="38">
        <v>9.021697376433041E-2</v>
      </c>
    </row>
    <row r="13" spans="1:31">
      <c r="A13" s="37" t="s">
        <v>23</v>
      </c>
      <c r="B13">
        <v>0</v>
      </c>
      <c r="C13">
        <v>-0.25392113249533449</v>
      </c>
      <c r="D13">
        <v>-0.10341240515045616</v>
      </c>
      <c r="E13">
        <v>-1.1000347876269863E-2</v>
      </c>
      <c r="F13">
        <v>-2.9841224578674532E-3</v>
      </c>
      <c r="G13">
        <v>2.8921734807840528E-3</v>
      </c>
      <c r="H13">
        <v>7.2116556666603597E-3</v>
      </c>
      <c r="I13">
        <v>1.0581845066793877E-2</v>
      </c>
      <c r="J13">
        <v>1.3384506042328603E-2</v>
      </c>
      <c r="K13">
        <v>1.5633308407605163E-2</v>
      </c>
      <c r="L13">
        <v>1.7378734483504656E-2</v>
      </c>
      <c r="M13">
        <v>1.8666229592571189E-2</v>
      </c>
      <c r="N13">
        <v>1.9833551937813946E-2</v>
      </c>
      <c r="O13">
        <v>2.0609135430355172E-2</v>
      </c>
      <c r="P13">
        <v>2.1077769713399697E-2</v>
      </c>
      <c r="Q13">
        <v>2.1282778574895571E-2</v>
      </c>
      <c r="R13">
        <v>2.1267066015058008E-2</v>
      </c>
      <c r="S13">
        <v>2.1070590829441772E-2</v>
      </c>
      <c r="T13">
        <v>2.0730558544077758E-2</v>
      </c>
      <c r="U13">
        <v>2.0280729373985298E-2</v>
      </c>
      <c r="V13">
        <v>1.9749216595364334E-2</v>
      </c>
      <c r="W13">
        <v>1.916838309143706E-2</v>
      </c>
      <c r="X13">
        <v>1.8561673721795364E-2</v>
      </c>
      <c r="Y13">
        <v>1.7950521293177576E-2</v>
      </c>
      <c r="Z13">
        <v>1.7353467593844343E-2</v>
      </c>
      <c r="AA13">
        <v>1.6788516660837725E-2</v>
      </c>
      <c r="AB13">
        <v>1.6265745556995032E-2</v>
      </c>
      <c r="AC13">
        <v>1.5797423404072371E-2</v>
      </c>
      <c r="AD13" s="9">
        <v>1.5392741579467873E-2</v>
      </c>
      <c r="AE13" s="38">
        <v>1.5058855741045729E-2</v>
      </c>
    </row>
    <row r="14" spans="1:31">
      <c r="A14" s="37" t="s">
        <v>25</v>
      </c>
      <c r="B14">
        <v>0</v>
      </c>
      <c r="C14">
        <v>-0.27016591437209636</v>
      </c>
      <c r="D14">
        <v>-0.11003444275645662</v>
      </c>
      <c r="E14">
        <v>-1.1709342493227557E-2</v>
      </c>
      <c r="F14">
        <v>-3.1728076779256355E-3</v>
      </c>
      <c r="G14">
        <v>3.0776429785025444E-3</v>
      </c>
      <c r="H14">
        <v>7.6664834873812959E-3</v>
      </c>
      <c r="I14">
        <v>1.1250301984362889E-2</v>
      </c>
      <c r="J14">
        <v>1.4228398580069924E-2</v>
      </c>
      <c r="K14">
        <v>1.6618534213544311E-2</v>
      </c>
      <c r="L14">
        <v>1.846926947030297E-2</v>
      </c>
      <c r="M14">
        <v>1.9821911937912794E-2</v>
      </c>
      <c r="N14">
        <v>2.1040375878132237E-2</v>
      </c>
      <c r="O14">
        <v>2.1840174986850723E-2</v>
      </c>
      <c r="P14">
        <v>2.2309132487068228E-2</v>
      </c>
      <c r="Q14">
        <v>2.2493025387209473E-2</v>
      </c>
      <c r="R14">
        <v>2.2434302274518415E-2</v>
      </c>
      <c r="S14">
        <v>2.2174292328246241E-2</v>
      </c>
      <c r="T14">
        <v>2.1751185392489616E-2</v>
      </c>
      <c r="U14">
        <v>2.1200293882274908E-2</v>
      </c>
      <c r="V14">
        <v>2.0555381641692762E-2</v>
      </c>
      <c r="W14">
        <v>1.9841157819953558E-2</v>
      </c>
      <c r="X14">
        <v>1.908297584910108E-2</v>
      </c>
      <c r="Y14">
        <v>1.8303268416370696E-2</v>
      </c>
      <c r="Z14">
        <v>1.7521418454946359E-2</v>
      </c>
      <c r="AA14">
        <v>1.6752493839979489E-2</v>
      </c>
      <c r="AB14">
        <v>1.6010163636278624E-2</v>
      </c>
      <c r="AC14">
        <v>1.5305255955148811E-2</v>
      </c>
      <c r="AD14" s="9">
        <v>1.464726244307157E-2</v>
      </c>
      <c r="AE14" s="38">
        <v>1.4041748704328725E-2</v>
      </c>
    </row>
    <row r="15" spans="1:31">
      <c r="A15" s="34" t="s">
        <v>15</v>
      </c>
      <c r="B15" s="35">
        <v>0</v>
      </c>
      <c r="C15" s="35">
        <v>-3.0806489037381903E-2</v>
      </c>
      <c r="D15" s="35">
        <v>-1.2548817293872715E-2</v>
      </c>
      <c r="E15" s="35">
        <v>-1.3356767473938717E-3</v>
      </c>
      <c r="F15" s="35">
        <v>-3.6265908032855895E-4</v>
      </c>
      <c r="G15" s="35">
        <v>3.5086353198282268E-4</v>
      </c>
      <c r="H15" s="35">
        <v>8.7557101741056833E-4</v>
      </c>
      <c r="I15" s="35">
        <v>1.2853257944809525E-3</v>
      </c>
      <c r="J15" s="35">
        <v>1.6262088857598711E-3</v>
      </c>
      <c r="K15" s="35">
        <v>1.9001869707867664E-3</v>
      </c>
      <c r="L15" s="35">
        <v>2.1130807630257722E-3</v>
      </c>
      <c r="M15" s="35">
        <v>2.2705423023430078E-3</v>
      </c>
      <c r="N15" s="35">
        <v>2.4134474788626487E-3</v>
      </c>
      <c r="O15" s="35">
        <v>2.5088987715356551E-3</v>
      </c>
      <c r="P15" s="35">
        <v>2.5672959330753581E-3</v>
      </c>
      <c r="Q15" s="35">
        <v>2.5940674347560439E-3</v>
      </c>
      <c r="R15" s="35">
        <v>2.5943763635805288E-3</v>
      </c>
      <c r="S15" s="35">
        <v>2.5730814796524094E-3</v>
      </c>
      <c r="T15" s="35">
        <v>2.5346943252331508E-3</v>
      </c>
      <c r="U15" s="35">
        <v>2.4833298789987209E-3</v>
      </c>
      <c r="V15" s="35">
        <v>2.4226397303150431E-3</v>
      </c>
      <c r="W15" s="35">
        <v>2.3563365942851741E-3</v>
      </c>
      <c r="X15" s="35">
        <v>2.2872274029771089E-3</v>
      </c>
      <c r="Y15" s="35">
        <v>2.2178856333045474E-3</v>
      </c>
      <c r="Z15" s="35">
        <v>2.1505904698230533E-3</v>
      </c>
      <c r="AA15" s="35">
        <v>2.0874110307635414E-3</v>
      </c>
      <c r="AB15" s="35">
        <v>2.0297158802278057E-3</v>
      </c>
      <c r="AC15" s="35">
        <v>1.9789364061555169E-3</v>
      </c>
      <c r="AD15" s="36">
        <v>1.9362797717586396E-3</v>
      </c>
      <c r="AE15" s="36">
        <v>1.9026105420131617E-3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B2" sqref="B2"/>
    </sheetView>
  </sheetViews>
  <sheetFormatPr defaultRowHeight="15"/>
  <cols>
    <col min="1" max="1" width="15.28515625" customWidth="1"/>
  </cols>
  <sheetData>
    <row r="1" spans="1:31">
      <c r="A1" s="48"/>
      <c r="B1" s="48">
        <v>2021</v>
      </c>
      <c r="C1" s="48">
        <v>2022</v>
      </c>
      <c r="D1" s="48">
        <v>2023</v>
      </c>
      <c r="E1" s="48">
        <v>2024</v>
      </c>
      <c r="F1" s="48">
        <v>2025</v>
      </c>
      <c r="G1" s="48">
        <v>2026</v>
      </c>
      <c r="H1" s="48">
        <v>2027</v>
      </c>
      <c r="I1" s="48">
        <v>2028</v>
      </c>
      <c r="J1" s="48">
        <v>2029</v>
      </c>
      <c r="K1" s="48">
        <v>2030</v>
      </c>
      <c r="L1" s="48">
        <v>2031</v>
      </c>
      <c r="M1" s="48">
        <v>2032</v>
      </c>
      <c r="N1" s="48">
        <v>2033</v>
      </c>
      <c r="O1" s="48">
        <v>2034</v>
      </c>
      <c r="P1" s="48">
        <v>2035</v>
      </c>
      <c r="Q1" s="48">
        <v>2036</v>
      </c>
      <c r="R1" s="48">
        <v>2037</v>
      </c>
      <c r="S1" s="48">
        <v>2038</v>
      </c>
      <c r="T1" s="48">
        <v>2039</v>
      </c>
      <c r="U1" s="48">
        <v>2040</v>
      </c>
      <c r="V1" s="48">
        <v>2041</v>
      </c>
      <c r="W1" s="48">
        <v>2042</v>
      </c>
      <c r="X1" s="48">
        <v>2043</v>
      </c>
      <c r="Y1" s="48">
        <v>2044</v>
      </c>
      <c r="Z1" s="48">
        <v>2045</v>
      </c>
      <c r="AA1" s="48">
        <v>2046</v>
      </c>
      <c r="AB1" s="48">
        <v>2047</v>
      </c>
      <c r="AC1" s="48">
        <v>2048</v>
      </c>
      <c r="AD1" s="48">
        <v>2049</v>
      </c>
      <c r="AE1" s="48">
        <v>2050</v>
      </c>
    </row>
    <row r="2" spans="1:31">
      <c r="A2" s="40" t="s">
        <v>0</v>
      </c>
      <c r="B2" s="41">
        <v>0</v>
      </c>
      <c r="C2" s="41">
        <v>-7.0651539031946413</v>
      </c>
      <c r="D2" s="41">
        <v>-5.6124643948101038</v>
      </c>
      <c r="E2" s="41">
        <v>-2.9813978656115978</v>
      </c>
      <c r="F2" s="41">
        <v>1.1086260503348058</v>
      </c>
      <c r="G2" s="41">
        <v>3.0791911179035196</v>
      </c>
      <c r="H2" s="41">
        <v>4.3913629892376775</v>
      </c>
      <c r="I2" s="41">
        <v>5.2308575302936333</v>
      </c>
      <c r="J2" s="41">
        <v>5.4411507232789518</v>
      </c>
      <c r="K2" s="41">
        <v>5.557421727039582</v>
      </c>
      <c r="L2" s="41">
        <v>5.6270851015110566</v>
      </c>
      <c r="M2" s="41">
        <v>5.6533226941396606</v>
      </c>
      <c r="N2" s="41">
        <v>5.7846617367945328</v>
      </c>
      <c r="O2" s="41">
        <v>5.8874472673901437</v>
      </c>
      <c r="P2" s="41">
        <v>5.9724104707493098</v>
      </c>
      <c r="Q2" s="41">
        <v>6.0443178721743607</v>
      </c>
      <c r="R2" s="41">
        <v>6.1044703110715091</v>
      </c>
      <c r="S2" s="41">
        <v>6.1543743187376094</v>
      </c>
      <c r="T2" s="41">
        <v>6.1951486344928526</v>
      </c>
      <c r="U2" s="41">
        <v>6.2278490178932771</v>
      </c>
      <c r="V2" s="41">
        <v>6.2559275724406689</v>
      </c>
      <c r="W2" s="41">
        <v>6.2792118634829421</v>
      </c>
      <c r="X2" s="41">
        <v>6.2968763082853911</v>
      </c>
      <c r="Y2" s="41">
        <v>6.3102407035889883</v>
      </c>
      <c r="Z2" s="41">
        <v>6.3210020945543874</v>
      </c>
      <c r="AA2" s="41">
        <v>6.3290590701426481</v>
      </c>
      <c r="AB2" s="41">
        <v>6.3344116898965694</v>
      </c>
      <c r="AC2" s="41">
        <v>6.3387532757451481</v>
      </c>
      <c r="AD2" s="42">
        <v>6.3447561098851111</v>
      </c>
      <c r="AE2" s="42">
        <v>6.3519799827204224</v>
      </c>
    </row>
    <row r="3" spans="1:31">
      <c r="A3" s="46" t="s">
        <v>1</v>
      </c>
      <c r="B3">
        <v>0</v>
      </c>
      <c r="C3">
        <v>-28.71340565113087</v>
      </c>
      <c r="D3">
        <v>-32.452831812171553</v>
      </c>
      <c r="E3">
        <v>-22.757881995108164</v>
      </c>
      <c r="F3">
        <v>-9.8078992399086928</v>
      </c>
      <c r="G3">
        <v>-6.0597019776510024</v>
      </c>
      <c r="H3">
        <v>-2.0083248513005856</v>
      </c>
      <c r="I3">
        <v>0.76973117281386294</v>
      </c>
      <c r="J3">
        <v>1.4478748450983403</v>
      </c>
      <c r="K3">
        <v>2.3384601041125279</v>
      </c>
      <c r="L3">
        <v>2.9672775886388081</v>
      </c>
      <c r="M3">
        <v>3.4528773588044714</v>
      </c>
      <c r="N3">
        <v>3.9457846004784187</v>
      </c>
      <c r="O3">
        <v>4.3308211188345922</v>
      </c>
      <c r="P3">
        <v>4.6542703961927145</v>
      </c>
      <c r="Q3">
        <v>4.9257303578924621</v>
      </c>
      <c r="R3">
        <v>5.1508333322040016</v>
      </c>
      <c r="S3">
        <v>5.336890823995418</v>
      </c>
      <c r="T3">
        <v>5.4885334853893255</v>
      </c>
      <c r="U3">
        <v>5.610350993962129</v>
      </c>
      <c r="V3">
        <v>5.7157675425678462</v>
      </c>
      <c r="W3">
        <v>5.8017785048109545</v>
      </c>
      <c r="X3">
        <v>5.8669476900581685</v>
      </c>
      <c r="Y3">
        <v>5.9175545533307741</v>
      </c>
      <c r="Z3">
        <v>5.9590271504675911</v>
      </c>
      <c r="AA3">
        <v>5.9900566404880919</v>
      </c>
      <c r="AB3">
        <v>6.0112867842199194</v>
      </c>
      <c r="AC3">
        <v>6.0294830100369836</v>
      </c>
      <c r="AD3" s="10">
        <v>6.0535054772249168</v>
      </c>
      <c r="AE3" s="47">
        <v>6.0795834225377803</v>
      </c>
    </row>
    <row r="4" spans="1:31">
      <c r="A4" s="46" t="s">
        <v>2</v>
      </c>
      <c r="B4">
        <v>0</v>
      </c>
      <c r="C4">
        <v>9.7608711543355753</v>
      </c>
      <c r="D4">
        <v>12.294994717487228</v>
      </c>
      <c r="E4">
        <v>9.128532668040549</v>
      </c>
      <c r="F4">
        <v>5.0611114054550939</v>
      </c>
      <c r="G4">
        <v>4.2475439852340173</v>
      </c>
      <c r="H4">
        <v>2.980085080177048</v>
      </c>
      <c r="I4">
        <v>2.0811942763597386</v>
      </c>
      <c r="J4">
        <v>1.8643907722629649</v>
      </c>
      <c r="K4">
        <v>1.5046036839647456</v>
      </c>
      <c r="L4">
        <v>1.244716805218232</v>
      </c>
      <c r="M4">
        <v>1.0310882777424126</v>
      </c>
      <c r="N4">
        <v>0.86307933391886138</v>
      </c>
      <c r="O4">
        <v>0.73193262190449104</v>
      </c>
      <c r="P4">
        <v>0.62113824863860145</v>
      </c>
      <c r="Q4">
        <v>0.52841068978787575</v>
      </c>
      <c r="R4">
        <v>0.45176254453373588</v>
      </c>
      <c r="S4">
        <v>0.38849475458856375</v>
      </c>
      <c r="T4">
        <v>0.33697774049937834</v>
      </c>
      <c r="U4">
        <v>0.29557056627123757</v>
      </c>
      <c r="V4">
        <v>0.25960641171853638</v>
      </c>
      <c r="W4">
        <v>0.23045969814903344</v>
      </c>
      <c r="X4">
        <v>0.20838533288812755</v>
      </c>
      <c r="Y4">
        <v>0.19107882828701861</v>
      </c>
      <c r="Z4">
        <v>0.17680691603968057</v>
      </c>
      <c r="AA4">
        <v>0.16616423012416703</v>
      </c>
      <c r="AB4">
        <v>0.15878477836470495</v>
      </c>
      <c r="AC4">
        <v>0.15234483471978422</v>
      </c>
      <c r="AD4" s="10">
        <v>0.14397098941016395</v>
      </c>
      <c r="AE4" s="47">
        <v>0.13521082028701414</v>
      </c>
    </row>
    <row r="5" spans="1:31">
      <c r="A5" s="46" t="s">
        <v>3</v>
      </c>
      <c r="B5">
        <v>0</v>
      </c>
      <c r="C5">
        <v>-19.076161336456153</v>
      </c>
      <c r="D5">
        <v>-20.303831834181892</v>
      </c>
      <c r="E5">
        <v>-13.734203563068604</v>
      </c>
      <c r="F5">
        <v>-4.8032156190961359</v>
      </c>
      <c r="G5">
        <v>-1.8585382389592269</v>
      </c>
      <c r="H5">
        <v>0.93998203890168952</v>
      </c>
      <c r="I5">
        <v>2.8293917140140366</v>
      </c>
      <c r="J5">
        <v>3.2932044395001867</v>
      </c>
      <c r="K5">
        <v>3.8280188050594006</v>
      </c>
      <c r="L5">
        <v>4.199844915803169</v>
      </c>
      <c r="M5">
        <v>4.4741863791746255</v>
      </c>
      <c r="N5">
        <v>4.8009817254915106</v>
      </c>
      <c r="O5">
        <v>5.0563537102320879</v>
      </c>
      <c r="P5">
        <v>5.2702616170672627</v>
      </c>
      <c r="Q5">
        <v>5.4500433788980445</v>
      </c>
      <c r="R5">
        <v>5.5993666207846218</v>
      </c>
      <c r="S5">
        <v>5.7228738912249355</v>
      </c>
      <c r="T5">
        <v>5.8235845250828788</v>
      </c>
      <c r="U5">
        <v>5.904465638811871</v>
      </c>
      <c r="V5">
        <v>5.9743264513322174</v>
      </c>
      <c r="W5">
        <v>6.0315226355983214</v>
      </c>
      <c r="X5">
        <v>6.0748692262673103</v>
      </c>
      <c r="Y5">
        <v>6.1083670456191612</v>
      </c>
      <c r="Z5">
        <v>6.1357305300707594</v>
      </c>
      <c r="AA5">
        <v>6.1562395488103903</v>
      </c>
      <c r="AB5">
        <v>6.1701745469008529</v>
      </c>
      <c r="AC5">
        <v>6.1820041228279479</v>
      </c>
      <c r="AD5" s="10">
        <v>6.1977476340694011</v>
      </c>
      <c r="AE5" s="47">
        <v>6.2151646522361261</v>
      </c>
    </row>
    <row r="6" spans="1:31">
      <c r="A6" s="46" t="s">
        <v>4</v>
      </c>
      <c r="B6">
        <v>0</v>
      </c>
      <c r="C6">
        <v>11.887380570940877</v>
      </c>
      <c r="D6">
        <v>14.545354437846981</v>
      </c>
      <c r="E6">
        <v>10.647959449341215</v>
      </c>
      <c r="F6">
        <v>5.8554296199722558</v>
      </c>
      <c r="G6">
        <v>4.8913742982335862</v>
      </c>
      <c r="H6">
        <v>3.4195915000032073</v>
      </c>
      <c r="I6">
        <v>2.3798986321558004</v>
      </c>
      <c r="J6">
        <v>2.1289106321182771</v>
      </c>
      <c r="K6">
        <v>1.7143654449423593</v>
      </c>
      <c r="L6">
        <v>1.4151374406278592</v>
      </c>
      <c r="M6">
        <v>1.1693489613321617</v>
      </c>
      <c r="N6">
        <v>0.97576012420131519</v>
      </c>
      <c r="O6">
        <v>0.82466166461426837</v>
      </c>
      <c r="P6">
        <v>0.69701543796008991</v>
      </c>
      <c r="Q6">
        <v>0.59018882683403717</v>
      </c>
      <c r="R6">
        <v>0.5018854332038245</v>
      </c>
      <c r="S6">
        <v>0.42899692368519027</v>
      </c>
      <c r="T6">
        <v>0.36964567720815467</v>
      </c>
      <c r="U6">
        <v>0.32194177613109787</v>
      </c>
      <c r="V6">
        <v>0.28051893777546866</v>
      </c>
      <c r="W6">
        <v>0.24693643624550532</v>
      </c>
      <c r="X6">
        <v>0.22150438291009777</v>
      </c>
      <c r="Y6">
        <v>0.20156752793354826</v>
      </c>
      <c r="Z6">
        <v>0.1851268722966779</v>
      </c>
      <c r="AA6">
        <v>0.17285516307492799</v>
      </c>
      <c r="AB6">
        <v>0.16435768627206926</v>
      </c>
      <c r="AC6">
        <v>0.15694333135297711</v>
      </c>
      <c r="AD6" s="10">
        <v>0.1472978917358887</v>
      </c>
      <c r="AE6" s="47">
        <v>0.13720476267644699</v>
      </c>
    </row>
    <row r="7" spans="1:31">
      <c r="A7" s="46" t="s">
        <v>5</v>
      </c>
      <c r="B7">
        <v>0</v>
      </c>
      <c r="C7">
        <v>7.0651539031949255</v>
      </c>
      <c r="D7">
        <v>11.293449414080442</v>
      </c>
      <c r="E7">
        <v>9.4823515072253031</v>
      </c>
      <c r="F7">
        <v>5.4728942386748827</v>
      </c>
      <c r="G7">
        <v>3.6666867287154901</v>
      </c>
      <c r="H7">
        <v>2.4237024527954532</v>
      </c>
      <c r="I7">
        <v>1.4926471644045591</v>
      </c>
      <c r="J7">
        <v>1.1837096593645811</v>
      </c>
      <c r="K7">
        <v>0.94358854679762771</v>
      </c>
      <c r="L7">
        <v>0.7473909752463328</v>
      </c>
      <c r="M7">
        <v>0.59297670863099938</v>
      </c>
      <c r="N7">
        <v>0.47097771442867042</v>
      </c>
      <c r="O7">
        <v>0.37563981588033357</v>
      </c>
      <c r="P7">
        <v>0.29650536880109257</v>
      </c>
      <c r="Q7">
        <v>0.22940993144811728</v>
      </c>
      <c r="R7">
        <v>0.1732953589271915</v>
      </c>
      <c r="S7">
        <v>0.12674091079162508</v>
      </c>
      <c r="T7">
        <v>8.8732560608377753E-2</v>
      </c>
      <c r="U7">
        <v>5.8293310956287314E-2</v>
      </c>
      <c r="V7">
        <v>3.2039064058153599E-2</v>
      </c>
      <c r="W7">
        <v>1.0304343521454484E-2</v>
      </c>
      <c r="X7">
        <v>-6.0790645752035743E-3</v>
      </c>
      <c r="Y7">
        <v>-1.8453389809451437E-2</v>
      </c>
      <c r="Z7">
        <v>-2.8446695648767673E-2</v>
      </c>
      <c r="AA7">
        <v>-3.5879609326400441E-2</v>
      </c>
      <c r="AB7">
        <v>-4.0752363771161981E-2</v>
      </c>
      <c r="AC7">
        <v>-4.4753672950321288E-2</v>
      </c>
      <c r="AD7" s="10">
        <v>-5.0479517088660941E-2</v>
      </c>
      <c r="AE7" s="47">
        <v>-5.7375849396521517E-2</v>
      </c>
    </row>
    <row r="8" spans="1:31">
      <c r="A8" s="46" t="s">
        <v>6</v>
      </c>
      <c r="B8">
        <v>0</v>
      </c>
      <c r="C8">
        <v>-0.12362683966093613</v>
      </c>
      <c r="D8">
        <v>-0.14599473949701647</v>
      </c>
      <c r="E8">
        <v>-0.10485423600103516</v>
      </c>
      <c r="F8">
        <v>-5.6427784642163914E-2</v>
      </c>
      <c r="G8">
        <v>-4.6380246542142345E-2</v>
      </c>
      <c r="H8">
        <v>-3.1778189974719595E-2</v>
      </c>
      <c r="I8">
        <v>-2.1533735159817269E-2</v>
      </c>
      <c r="J8">
        <v>-1.9061177861210865E-2</v>
      </c>
      <c r="K8">
        <v>-1.5044983017702407E-2</v>
      </c>
      <c r="L8">
        <v>-1.2149478053618878E-2</v>
      </c>
      <c r="M8">
        <v>-9.7792573725961063E-3</v>
      </c>
      <c r="N8">
        <v>-7.882208905726884E-3</v>
      </c>
      <c r="O8">
        <v>-6.4000305067999363E-3</v>
      </c>
      <c r="P8">
        <v>-5.1470277640177642E-3</v>
      </c>
      <c r="Q8">
        <v>-4.097668781895436E-3</v>
      </c>
      <c r="R8">
        <v>-3.2292559535349596E-3</v>
      </c>
      <c r="S8">
        <v>-2.5116873587300859E-3</v>
      </c>
      <c r="T8">
        <v>-1.9267008053169832E-3</v>
      </c>
      <c r="U8">
        <v>-1.4559214215665861E-3</v>
      </c>
      <c r="V8">
        <v>-1.0475029542078573E-3</v>
      </c>
      <c r="W8">
        <v>-7.1556736186551007E-4</v>
      </c>
      <c r="X8">
        <v>-4.6379667915985578E-4</v>
      </c>
      <c r="Y8">
        <v>-2.6633599895475868E-4</v>
      </c>
      <c r="Z8">
        <v>-1.0353643682137204E-4</v>
      </c>
      <c r="AA8">
        <v>1.8678198067334506E-5</v>
      </c>
      <c r="AB8">
        <v>1.0298431618593895E-4</v>
      </c>
      <c r="AC8">
        <v>1.7627807131503914E-4</v>
      </c>
      <c r="AD8" s="10">
        <v>2.7116743386201847E-4</v>
      </c>
      <c r="AE8" s="47">
        <v>3.7040941092669755E-4</v>
      </c>
    </row>
    <row r="9" spans="1:31">
      <c r="A9" s="46" t="s">
        <v>7</v>
      </c>
      <c r="B9">
        <v>0</v>
      </c>
      <c r="C9">
        <v>0.12362683966093613</v>
      </c>
      <c r="D9">
        <v>0.14599473949701647</v>
      </c>
      <c r="E9">
        <v>0.10485423600103516</v>
      </c>
      <c r="F9">
        <v>5.6427784642163914E-2</v>
      </c>
      <c r="G9">
        <v>4.6380246542142345E-2</v>
      </c>
      <c r="H9">
        <v>3.1778189974719595E-2</v>
      </c>
      <c r="I9">
        <v>2.1533735159817269E-2</v>
      </c>
      <c r="J9">
        <v>1.9061177861210865E-2</v>
      </c>
      <c r="K9">
        <v>1.5044983017702407E-2</v>
      </c>
      <c r="L9">
        <v>1.2149478053618878E-2</v>
      </c>
      <c r="M9">
        <v>9.7792573725961063E-3</v>
      </c>
      <c r="N9">
        <v>7.882208905726884E-3</v>
      </c>
      <c r="O9">
        <v>6.4000305067999363E-3</v>
      </c>
      <c r="P9">
        <v>5.1470277640177642E-3</v>
      </c>
      <c r="Q9">
        <v>4.097668781895436E-3</v>
      </c>
      <c r="R9">
        <v>3.2292559535349596E-3</v>
      </c>
      <c r="S9">
        <v>2.5116873587300859E-3</v>
      </c>
      <c r="T9">
        <v>1.9267008053169832E-3</v>
      </c>
      <c r="U9">
        <v>1.4559214215665861E-3</v>
      </c>
      <c r="V9">
        <v>1.0475029542078573E-3</v>
      </c>
      <c r="W9">
        <v>7.1556736186551007E-4</v>
      </c>
      <c r="X9">
        <v>4.6379667915985578E-4</v>
      </c>
      <c r="Y9">
        <v>2.6633599895475868E-4</v>
      </c>
      <c r="Z9">
        <v>1.0353643682137204E-4</v>
      </c>
      <c r="AA9">
        <v>-1.8678198067334506E-5</v>
      </c>
      <c r="AB9">
        <v>-1.0298431618593895E-4</v>
      </c>
      <c r="AC9">
        <v>-1.7627807131503914E-4</v>
      </c>
      <c r="AD9" s="10">
        <v>-2.7116743386201847E-4</v>
      </c>
      <c r="AE9" s="47">
        <v>-3.7040941092669755E-4</v>
      </c>
    </row>
    <row r="10" spans="1:31">
      <c r="A10" s="46" t="s">
        <v>8</v>
      </c>
      <c r="B10">
        <v>0</v>
      </c>
      <c r="C10">
        <v>0</v>
      </c>
      <c r="D10">
        <v>0.31901498072977574</v>
      </c>
      <c r="E10">
        <v>0.49904635838569789</v>
      </c>
      <c r="F10">
        <v>0.41847971099025472</v>
      </c>
      <c r="G10">
        <v>0.25412215338016608</v>
      </c>
      <c r="H10">
        <v>0.18493455796630087</v>
      </c>
      <c r="I10">
        <v>0.13649530530113907</v>
      </c>
      <c r="J10">
        <v>9.5139617354647044E-2</v>
      </c>
      <c r="K10">
        <v>7.8989726162774332E-2</v>
      </c>
      <c r="L10">
        <v>6.552392324175571E-2</v>
      </c>
      <c r="M10">
        <v>5.3700597228015567E-2</v>
      </c>
      <c r="N10">
        <v>4.4360548777035547E-2</v>
      </c>
      <c r="O10">
        <v>3.6912916729392009E-2</v>
      </c>
      <c r="P10">
        <v>3.1084160449324827E-2</v>
      </c>
      <c r="Q10">
        <v>2.6272196377078672E-2</v>
      </c>
      <c r="R10">
        <v>2.223433000048658E-2</v>
      </c>
      <c r="S10">
        <v>1.8884770471572665E-2</v>
      </c>
      <c r="T10">
        <v>1.6118804898297867E-2</v>
      </c>
      <c r="U10">
        <v>1.3857671151555451E-2</v>
      </c>
      <c r="V10">
        <v>1.203336350206996E-2</v>
      </c>
      <c r="W10">
        <v>1.0483792996154762E-2</v>
      </c>
      <c r="X10">
        <v>9.2027562886585201E-3</v>
      </c>
      <c r="Y10">
        <v>8.2126862207019258E-3</v>
      </c>
      <c r="Z10">
        <v>7.4446010945052876E-3</v>
      </c>
      <c r="AA10">
        <v>6.8205391837636853E-3</v>
      </c>
      <c r="AB10">
        <v>6.3406738746039082E-3</v>
      </c>
      <c r="AC10">
        <v>6.0003972052982135E-3</v>
      </c>
      <c r="AD10" s="10">
        <v>5.7234072034475503E-3</v>
      </c>
      <c r="AE10" s="47">
        <v>5.3958666757694118E-3</v>
      </c>
    </row>
    <row r="11" spans="1:31">
      <c r="A11" s="46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10">
        <v>0</v>
      </c>
      <c r="AE11" s="47">
        <v>0</v>
      </c>
    </row>
    <row r="12" spans="1:31">
      <c r="A12" s="46" t="s">
        <v>10</v>
      </c>
      <c r="B12">
        <v>0</v>
      </c>
      <c r="C12">
        <v>6</v>
      </c>
      <c r="D12">
        <v>7</v>
      </c>
      <c r="E12">
        <v>6</v>
      </c>
      <c r="F12">
        <v>6</v>
      </c>
      <c r="G12">
        <v>6</v>
      </c>
      <c r="H12">
        <v>6</v>
      </c>
      <c r="I12">
        <v>5.8799999999999955</v>
      </c>
      <c r="J12">
        <v>5.7600000000000051</v>
      </c>
      <c r="K12">
        <v>5.6400000000000006</v>
      </c>
      <c r="L12">
        <v>5.519999999999996</v>
      </c>
      <c r="M12">
        <v>5.4000000000000057</v>
      </c>
      <c r="N12">
        <v>5.4000000000000057</v>
      </c>
      <c r="O12">
        <v>5.4000000000000057</v>
      </c>
      <c r="P12">
        <v>5.4000000000000057</v>
      </c>
      <c r="Q12">
        <v>5.4000000000000057</v>
      </c>
      <c r="R12">
        <v>5.4000000000000057</v>
      </c>
      <c r="S12">
        <v>5.4000000000000057</v>
      </c>
      <c r="T12">
        <v>5.3999999999999915</v>
      </c>
      <c r="U12">
        <v>5.4000000000000057</v>
      </c>
      <c r="V12">
        <v>5.4000000000000057</v>
      </c>
      <c r="W12">
        <v>5.4000000000000057</v>
      </c>
      <c r="X12">
        <v>5.3999999999999915</v>
      </c>
      <c r="Y12">
        <v>5.3999999999999915</v>
      </c>
      <c r="Z12">
        <v>5.3999999999999915</v>
      </c>
      <c r="AA12">
        <v>5.4000000000000057</v>
      </c>
      <c r="AB12">
        <v>5.4000000000000057</v>
      </c>
      <c r="AC12">
        <v>5.4000000000000057</v>
      </c>
      <c r="AD12" s="10">
        <v>5.3999999999999915</v>
      </c>
      <c r="AE12" s="47">
        <v>5.4000000000000057</v>
      </c>
    </row>
    <row r="13" spans="1:31">
      <c r="A13" s="43" t="s">
        <v>11</v>
      </c>
      <c r="B13" s="44">
        <v>0</v>
      </c>
      <c r="C13" s="44">
        <v>1.1368683772161603E-13</v>
      </c>
      <c r="D13" s="44">
        <v>-1.1368683772161603E-13</v>
      </c>
      <c r="E13" s="44">
        <v>3.4106051316484809E-13</v>
      </c>
      <c r="F13" s="44">
        <v>0</v>
      </c>
      <c r="G13" s="44">
        <v>7.9580786405131221E-13</v>
      </c>
      <c r="H13" s="44">
        <v>2.2737367544323206E-13</v>
      </c>
      <c r="I13" s="44">
        <v>5.6843418860808015E-13</v>
      </c>
      <c r="J13" s="44">
        <v>1.3642420526593924E-12</v>
      </c>
      <c r="K13" s="44">
        <v>0</v>
      </c>
      <c r="L13" s="44">
        <v>6.8212102632969618E-13</v>
      </c>
      <c r="M13" s="44">
        <v>1.0231815394945443E-12</v>
      </c>
      <c r="N13" s="44">
        <v>-3.4106051316484809E-13</v>
      </c>
      <c r="O13" s="44">
        <v>0</v>
      </c>
      <c r="P13" s="44">
        <v>-1.1368683772161603E-13</v>
      </c>
      <c r="Q13" s="44">
        <v>1.1368683772161603E-13</v>
      </c>
      <c r="R13" s="44">
        <v>9.0949470177292824E-13</v>
      </c>
      <c r="S13" s="44">
        <v>-9.0949470177292824E-13</v>
      </c>
      <c r="T13" s="44">
        <v>0</v>
      </c>
      <c r="U13" s="44">
        <v>-1.2505552149377763E-12</v>
      </c>
      <c r="V13" s="44">
        <v>-5.6843418860808015E-13</v>
      </c>
      <c r="W13" s="44">
        <v>-4.5474735088646412E-13</v>
      </c>
      <c r="X13" s="44">
        <v>1.0231815394945443E-12</v>
      </c>
      <c r="Y13" s="44">
        <v>-3.4106051316484809E-13</v>
      </c>
      <c r="Z13" s="44">
        <v>-4.5474735088646412E-13</v>
      </c>
      <c r="AA13" s="44">
        <v>-2.2737367544323206E-13</v>
      </c>
      <c r="AB13" s="44">
        <v>-1.1368683772161603E-13</v>
      </c>
      <c r="AC13" s="44">
        <v>-4.5474735088646412E-13</v>
      </c>
      <c r="AD13" s="45">
        <v>0</v>
      </c>
      <c r="AE13" s="45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>
      <selection sqref="A1:XFD1048576"/>
    </sheetView>
  </sheetViews>
  <sheetFormatPr defaultRowHeight="15"/>
  <sheetData>
    <row r="1" spans="1:31">
      <c r="A1" s="57"/>
      <c r="B1" s="57">
        <v>2021</v>
      </c>
      <c r="C1" s="57">
        <v>2022</v>
      </c>
      <c r="D1" s="57">
        <v>2023</v>
      </c>
      <c r="E1" s="57">
        <v>2024</v>
      </c>
      <c r="F1" s="57">
        <v>2025</v>
      </c>
      <c r="G1" s="57">
        <v>2026</v>
      </c>
      <c r="H1" s="57">
        <v>2027</v>
      </c>
      <c r="I1" s="57">
        <v>2028</v>
      </c>
      <c r="J1" s="57">
        <v>2029</v>
      </c>
      <c r="K1" s="57">
        <v>2030</v>
      </c>
      <c r="L1" s="57">
        <v>2031</v>
      </c>
      <c r="M1" s="57">
        <v>2032</v>
      </c>
      <c r="N1" s="57">
        <v>2033</v>
      </c>
      <c r="O1" s="57">
        <v>2034</v>
      </c>
      <c r="P1" s="57">
        <v>2035</v>
      </c>
      <c r="Q1" s="57">
        <v>2036</v>
      </c>
      <c r="R1" s="57">
        <v>2037</v>
      </c>
      <c r="S1" s="57">
        <v>2038</v>
      </c>
      <c r="T1" s="57">
        <v>2039</v>
      </c>
      <c r="U1" s="57">
        <v>2040</v>
      </c>
      <c r="V1" s="57">
        <v>2041</v>
      </c>
      <c r="W1" s="57">
        <v>2042</v>
      </c>
      <c r="X1" s="57">
        <v>2043</v>
      </c>
      <c r="Y1" s="57">
        <v>2044</v>
      </c>
      <c r="Z1" s="57">
        <v>2045</v>
      </c>
      <c r="AA1" s="57">
        <v>2046</v>
      </c>
      <c r="AB1" s="57">
        <v>2047</v>
      </c>
      <c r="AC1" s="57">
        <v>2048</v>
      </c>
      <c r="AD1" s="57">
        <v>2049</v>
      </c>
      <c r="AE1" s="57">
        <v>2050</v>
      </c>
    </row>
    <row r="2" spans="1:31">
      <c r="A2" s="49" t="s">
        <v>54</v>
      </c>
      <c r="B2" s="50">
        <v>0</v>
      </c>
      <c r="C2" s="50">
        <v>-1.0263146058633008</v>
      </c>
      <c r="D2" s="50">
        <v>-8.5231641334343244E-2</v>
      </c>
      <c r="E2" s="50">
        <v>-0.44681478908754801</v>
      </c>
      <c r="F2" s="50">
        <v>-0.22922374517260424</v>
      </c>
      <c r="G2" s="50">
        <v>-0.17003333770019058</v>
      </c>
      <c r="H2" s="50">
        <v>-0.12126894124661303</v>
      </c>
      <c r="I2" s="50">
        <v>-5.3629271814869428E-2</v>
      </c>
      <c r="J2" s="50">
        <v>-4.1920024715658144E-2</v>
      </c>
      <c r="K2" s="50">
        <v>-2.3861688836715578E-2</v>
      </c>
      <c r="L2" s="50">
        <v>-1.2613636534668737E-2</v>
      </c>
      <c r="M2" s="50">
        <v>-3.8140813521183592E-3</v>
      </c>
      <c r="N2" s="50">
        <v>2.5481836297256422E-3</v>
      </c>
      <c r="O2" s="50">
        <v>6.9055909205713029E-3</v>
      </c>
      <c r="P2" s="50">
        <v>1.0402440950684211E-2</v>
      </c>
      <c r="Q2" s="50">
        <v>1.3042146597818549E-2</v>
      </c>
      <c r="R2" s="50">
        <v>1.4926536025998249E-2</v>
      </c>
      <c r="S2" s="50">
        <v>1.6179715962643559E-2</v>
      </c>
      <c r="T2" s="50">
        <v>1.6876139060939543E-2</v>
      </c>
      <c r="U2" s="50">
        <v>1.709407561844567E-2</v>
      </c>
      <c r="V2" s="50">
        <v>1.6984242414389339E-2</v>
      </c>
      <c r="W2" s="50">
        <v>1.6511020949494526E-2</v>
      </c>
      <c r="X2" s="50">
        <v>1.5689576901694924E-2</v>
      </c>
      <c r="Y2" s="50">
        <v>1.4640676558949961E-2</v>
      </c>
      <c r="Z2" s="50">
        <v>1.3422769999769102E-2</v>
      </c>
      <c r="AA2" s="50">
        <v>1.2039277434831241E-2</v>
      </c>
      <c r="AB2" s="50">
        <v>1.0488064149632992E-2</v>
      </c>
      <c r="AC2" s="50">
        <v>8.8877842853662958E-3</v>
      </c>
      <c r="AD2" s="51">
        <v>7.3240160026213363E-3</v>
      </c>
      <c r="AE2" s="51">
        <v>5.7202821277726468E-3</v>
      </c>
    </row>
    <row r="3" spans="1:31">
      <c r="A3" s="55" t="s">
        <v>55</v>
      </c>
      <c r="B3">
        <v>0</v>
      </c>
      <c r="C3">
        <v>0.10307639343890984</v>
      </c>
      <c r="D3">
        <v>7.155719863749388E-2</v>
      </c>
      <c r="E3">
        <v>5.4228890401999852E-2</v>
      </c>
      <c r="F3">
        <v>4.7591450371176736E-2</v>
      </c>
      <c r="G3">
        <v>4.0138916051136064E-2</v>
      </c>
      <c r="H3">
        <v>3.9329160900177129E-2</v>
      </c>
      <c r="I3">
        <v>3.8228936534125291E-2</v>
      </c>
      <c r="J3">
        <v>3.7766616512839857E-2</v>
      </c>
      <c r="K3">
        <v>3.716601161599975E-2</v>
      </c>
      <c r="L3">
        <v>3.6790198796638807E-2</v>
      </c>
      <c r="M3">
        <v>3.6499825409548325E-2</v>
      </c>
      <c r="N3">
        <v>3.6238608777602321E-2</v>
      </c>
      <c r="O3">
        <v>3.6051520489498445E-2</v>
      </c>
      <c r="P3">
        <v>3.5882609504935825E-2</v>
      </c>
      <c r="Q3">
        <v>3.5715047039988512E-2</v>
      </c>
      <c r="R3">
        <v>3.5552397501598998E-2</v>
      </c>
      <c r="S3">
        <v>3.5394983377503131E-2</v>
      </c>
      <c r="T3">
        <v>3.5245109393570839E-2</v>
      </c>
      <c r="U3">
        <v>3.5105053951089982E-2</v>
      </c>
      <c r="V3">
        <v>3.4961972115555628E-2</v>
      </c>
      <c r="W3">
        <v>3.4821689203780481E-2</v>
      </c>
      <c r="X3">
        <v>3.4695459564811904E-2</v>
      </c>
      <c r="Y3">
        <v>3.4581111961026534E-2</v>
      </c>
      <c r="Z3">
        <v>3.4474114187475258E-2</v>
      </c>
      <c r="AA3">
        <v>3.438006124716575E-2</v>
      </c>
      <c r="AB3">
        <v>3.4300959030722611E-2</v>
      </c>
      <c r="AC3">
        <v>3.4230401937174304E-2</v>
      </c>
      <c r="AD3" s="11">
        <v>3.4155902140224681E-2</v>
      </c>
      <c r="AE3" s="56">
        <v>3.4082651772200045E-2</v>
      </c>
    </row>
    <row r="4" spans="1:31">
      <c r="A4" s="55" t="s">
        <v>56</v>
      </c>
      <c r="B4">
        <v>0</v>
      </c>
      <c r="C4">
        <v>3.3877196064167947E-2</v>
      </c>
      <c r="D4">
        <v>2.5658897654087909E-2</v>
      </c>
      <c r="E4">
        <v>5.4979396963352301E-2</v>
      </c>
      <c r="F4">
        <v>8.978808024984275E-2</v>
      </c>
      <c r="G4">
        <v>0.10285891151197557</v>
      </c>
      <c r="H4">
        <v>9.4902413882487657E-2</v>
      </c>
      <c r="I4">
        <v>9.1779862711629967E-2</v>
      </c>
      <c r="J4">
        <v>8.8149919613728756E-2</v>
      </c>
      <c r="K4">
        <v>8.3187200709041065E-2</v>
      </c>
      <c r="L4">
        <v>8.0082400066552317E-2</v>
      </c>
      <c r="M4">
        <v>7.7684912558746433E-2</v>
      </c>
      <c r="N4">
        <v>7.5685264460481516E-2</v>
      </c>
      <c r="O4">
        <v>7.4157840495929772E-2</v>
      </c>
      <c r="P4">
        <v>7.2822380576282431E-2</v>
      </c>
      <c r="Q4">
        <v>7.1628179471665554E-2</v>
      </c>
      <c r="R4">
        <v>7.0537705343255652E-2</v>
      </c>
      <c r="S4">
        <v>6.9535061117373065E-2</v>
      </c>
      <c r="T4">
        <v>6.8616701943402525E-2</v>
      </c>
      <c r="U4">
        <v>6.7780606039594016E-2</v>
      </c>
      <c r="V4">
        <v>6.7001541550545607E-2</v>
      </c>
      <c r="W4">
        <v>6.6285036579151413E-2</v>
      </c>
      <c r="X4">
        <v>6.5634991141170218E-2</v>
      </c>
      <c r="Y4">
        <v>6.5053304996513184E-2</v>
      </c>
      <c r="Z4">
        <v>6.4533459041749008E-2</v>
      </c>
      <c r="AA4">
        <v>6.4081628947163072E-2</v>
      </c>
      <c r="AB4">
        <v>6.3694579274960361E-2</v>
      </c>
      <c r="AC4">
        <v>6.33609248385123E-2</v>
      </c>
      <c r="AD4" s="11">
        <v>6.3056713330308156E-2</v>
      </c>
      <c r="AE4" s="56">
        <v>6.2781483166626018E-2</v>
      </c>
    </row>
    <row r="5" spans="1:31">
      <c r="A5" s="55" t="s">
        <v>57</v>
      </c>
      <c r="B5">
        <v>0</v>
      </c>
      <c r="C5">
        <v>0.3531291027519714</v>
      </c>
      <c r="D5">
        <v>0.16738872478626732</v>
      </c>
      <c r="E5">
        <v>-3.7312048136406872E-2</v>
      </c>
      <c r="F5">
        <v>-0.11629324332594138</v>
      </c>
      <c r="G5">
        <v>-0.12606533033356371</v>
      </c>
      <c r="H5">
        <v>-0.12540820790981044</v>
      </c>
      <c r="I5">
        <v>-0.12100396535508651</v>
      </c>
      <c r="J5">
        <v>-0.10937897614508074</v>
      </c>
      <c r="K5">
        <v>-0.10764235155834712</v>
      </c>
      <c r="L5">
        <v>-0.10590748427395624</v>
      </c>
      <c r="M5">
        <v>-0.10490808082017722</v>
      </c>
      <c r="N5">
        <v>-0.1045583469220368</v>
      </c>
      <c r="O5">
        <v>-0.10395807979245575</v>
      </c>
      <c r="P5">
        <v>-0.10361140637611399</v>
      </c>
      <c r="Q5">
        <v>-0.10342853328904411</v>
      </c>
      <c r="R5">
        <v>-0.10333577954535045</v>
      </c>
      <c r="S5">
        <v>-0.10334879509310468</v>
      </c>
      <c r="T5">
        <v>-0.10345789373675274</v>
      </c>
      <c r="U5">
        <v>-0.10366695716924568</v>
      </c>
      <c r="V5">
        <v>-0.10409994528375677</v>
      </c>
      <c r="W5">
        <v>-0.10459401039402039</v>
      </c>
      <c r="X5">
        <v>-0.10512349400164922</v>
      </c>
      <c r="Y5">
        <v>-0.10574897320348597</v>
      </c>
      <c r="Z5">
        <v>-0.10649121828546626</v>
      </c>
      <c r="AA5">
        <v>-0.10727419811084005</v>
      </c>
      <c r="AB5">
        <v>-0.1081101326979379</v>
      </c>
      <c r="AC5">
        <v>-0.10903589075648767</v>
      </c>
      <c r="AD5" s="11">
        <v>-0.11010709682074804</v>
      </c>
      <c r="AE5" s="56">
        <v>-0.1112151642916217</v>
      </c>
    </row>
    <row r="6" spans="1:31">
      <c r="A6" s="55" t="s">
        <v>58</v>
      </c>
      <c r="B6">
        <v>0</v>
      </c>
      <c r="C6">
        <v>1.8896084855832385E-2</v>
      </c>
      <c r="D6">
        <v>2.5540254245193239E-4</v>
      </c>
      <c r="E6">
        <v>-1.9044787076013314E-2</v>
      </c>
      <c r="F6">
        <v>-2.860600349955611E-2</v>
      </c>
      <c r="G6">
        <v>-2.749810277212994E-2</v>
      </c>
      <c r="H6">
        <v>-2.7584235885957042E-2</v>
      </c>
      <c r="I6">
        <v>-2.659879687816602E-2</v>
      </c>
      <c r="J6">
        <v>-2.4269821502038269E-2</v>
      </c>
      <c r="K6">
        <v>-2.3281879236403569E-2</v>
      </c>
      <c r="L6">
        <v>-2.2303586181473989E-2</v>
      </c>
      <c r="M6">
        <v>-2.143077009324923E-2</v>
      </c>
      <c r="N6">
        <v>-2.0657622491741634E-2</v>
      </c>
      <c r="O6">
        <v>-1.9886540234031358E-2</v>
      </c>
      <c r="P6">
        <v>-1.9183056699173306E-2</v>
      </c>
      <c r="Q6">
        <v>-1.8530202738178403E-2</v>
      </c>
      <c r="R6">
        <v>-1.7920971146678788E-2</v>
      </c>
      <c r="S6">
        <v>-1.7356724937378054E-2</v>
      </c>
      <c r="T6">
        <v>-1.6835858912191526E-2</v>
      </c>
      <c r="U6">
        <v>-1.6358043955170487E-2</v>
      </c>
      <c r="V6">
        <v>-1.592900004555986E-2</v>
      </c>
      <c r="W6">
        <v>-1.5534047009483132E-2</v>
      </c>
      <c r="X6">
        <v>-1.5171790579885602E-2</v>
      </c>
      <c r="Y6">
        <v>-1.4847601317950598E-2</v>
      </c>
      <c r="Z6">
        <v>-1.4560150578732056E-2</v>
      </c>
      <c r="AA6">
        <v>-1.4302254027166228E-2</v>
      </c>
      <c r="AB6">
        <v>-1.4073427056692012E-2</v>
      </c>
      <c r="AC6">
        <v>-1.3875971489179406E-2</v>
      </c>
      <c r="AD6" s="11">
        <v>-1.3709508920475955E-2</v>
      </c>
      <c r="AE6" s="56">
        <v>-1.3561164109014534E-2</v>
      </c>
    </row>
    <row r="7" spans="1:31">
      <c r="A7" s="55" t="s">
        <v>59</v>
      </c>
      <c r="B7">
        <v>0</v>
      </c>
      <c r="C7">
        <v>-0.72323761502580663</v>
      </c>
      <c r="D7">
        <v>0.46609563711605184</v>
      </c>
      <c r="E7">
        <v>0.15686894361474857</v>
      </c>
      <c r="F7">
        <v>7.6734094430818578E-2</v>
      </c>
      <c r="G7">
        <v>5.0209176118548138E-2</v>
      </c>
      <c r="H7">
        <v>8.1685868120420224E-3</v>
      </c>
      <c r="I7">
        <v>8.2843456892676137E-3</v>
      </c>
      <c r="J7">
        <v>8.9687742293953487E-3</v>
      </c>
      <c r="K7">
        <v>9.3074593967457098E-3</v>
      </c>
      <c r="L7">
        <v>9.7275098556472983E-3</v>
      </c>
      <c r="M7">
        <v>1.0029684457705912E-2</v>
      </c>
      <c r="N7">
        <v>1.0239684290377804E-2</v>
      </c>
      <c r="O7">
        <v>1.0445294819221074E-2</v>
      </c>
      <c r="P7">
        <v>1.0571959160729838E-2</v>
      </c>
      <c r="Q7">
        <v>1.0613092194562634E-2</v>
      </c>
      <c r="R7">
        <v>1.0597892144065257E-2</v>
      </c>
      <c r="S7">
        <v>1.0535682747498498E-2</v>
      </c>
      <c r="T7">
        <v>1.0438528349879128E-2</v>
      </c>
      <c r="U7">
        <v>1.0315336300543043E-2</v>
      </c>
      <c r="V7">
        <v>1.0134301121944578E-2</v>
      </c>
      <c r="W7">
        <v>9.9370672183261011E-3</v>
      </c>
      <c r="X7">
        <v>9.7447774305823298E-3</v>
      </c>
      <c r="Y7">
        <v>9.5503066337019327E-3</v>
      </c>
      <c r="Z7">
        <v>9.3452902026782692E-3</v>
      </c>
      <c r="AA7">
        <v>9.1517839860744132E-3</v>
      </c>
      <c r="AB7">
        <v>8.9670273292148384E-3</v>
      </c>
      <c r="AC7">
        <v>8.7827115450436199E-3</v>
      </c>
      <c r="AD7" s="11">
        <v>8.5742761358507114E-3</v>
      </c>
      <c r="AE7" s="56">
        <v>8.363003680434522E-3</v>
      </c>
    </row>
    <row r="8" spans="1:31">
      <c r="A8" s="55" t="s">
        <v>60</v>
      </c>
      <c r="B8">
        <v>0</v>
      </c>
      <c r="C8">
        <v>0.14544795376249553</v>
      </c>
      <c r="D8">
        <v>6.0137635358387342E-2</v>
      </c>
      <c r="E8">
        <v>-5.4050064515589469E-2</v>
      </c>
      <c r="F8">
        <v>-4.5123699155592334E-2</v>
      </c>
      <c r="G8">
        <v>-4.2913412575906307E-2</v>
      </c>
      <c r="H8">
        <v>-1.8426780827965672E-2</v>
      </c>
      <c r="I8">
        <v>9.3870981047672331E-4</v>
      </c>
      <c r="J8">
        <v>6.1448839334694583E-3</v>
      </c>
      <c r="K8">
        <v>1.4975569906244601E-2</v>
      </c>
      <c r="L8">
        <v>1.7914404237465931E-2</v>
      </c>
      <c r="M8">
        <v>1.9373076277993562E-2</v>
      </c>
      <c r="N8">
        <v>2.0343713266107954E-2</v>
      </c>
      <c r="O8">
        <v>2.059965952551579E-2</v>
      </c>
      <c r="P8">
        <v>2.0872309690744828E-2</v>
      </c>
      <c r="Q8">
        <v>2.1083722468770105E-2</v>
      </c>
      <c r="R8">
        <v>2.126374339198378E-2</v>
      </c>
      <c r="S8">
        <v>2.1440341912573047E-2</v>
      </c>
      <c r="T8">
        <v>2.1600137938690978E-2</v>
      </c>
      <c r="U8">
        <v>2.1737660146555982E-2</v>
      </c>
      <c r="V8">
        <v>2.1906207140769851E-2</v>
      </c>
      <c r="W8">
        <v>2.2021386325377534E-2</v>
      </c>
      <c r="X8">
        <v>2.2077946437185858E-2</v>
      </c>
      <c r="Y8">
        <v>2.2098118230065467E-2</v>
      </c>
      <c r="Z8">
        <v>2.2076673902613919E-2</v>
      </c>
      <c r="AA8">
        <v>2.1979243629310474E-2</v>
      </c>
      <c r="AB8">
        <v>2.1807711478981417E-2</v>
      </c>
      <c r="AC8">
        <v>2.1592706391722061E-2</v>
      </c>
      <c r="AD8" s="11">
        <v>2.1365279079478938E-2</v>
      </c>
      <c r="AE8" s="56">
        <v>2.107378576815222E-2</v>
      </c>
    </row>
    <row r="9" spans="1:31">
      <c r="A9" s="55" t="s">
        <v>61</v>
      </c>
      <c r="B9">
        <v>0</v>
      </c>
      <c r="C9">
        <v>6.9431518536531289E-3</v>
      </c>
      <c r="D9">
        <v>6.7164368805463504E-3</v>
      </c>
      <c r="E9">
        <v>5.3031863704902094E-3</v>
      </c>
      <c r="F9">
        <v>3.0129283225777126E-4</v>
      </c>
      <c r="G9">
        <v>-1.3666594444149416E-3</v>
      </c>
      <c r="H9">
        <v>-2.370546247580041E-3</v>
      </c>
      <c r="I9">
        <v>-2.8681199858490158E-3</v>
      </c>
      <c r="J9">
        <v>-2.7279770853981811E-3</v>
      </c>
      <c r="K9">
        <v>-2.752078414574477E-3</v>
      </c>
      <c r="L9">
        <v>-2.7296173509747668E-3</v>
      </c>
      <c r="M9">
        <v>-2.7103809659562161E-3</v>
      </c>
      <c r="N9">
        <v>-2.6769923980430876E-3</v>
      </c>
      <c r="O9">
        <v>-2.6189452376192968E-3</v>
      </c>
      <c r="P9">
        <v>-2.5576086803859033E-3</v>
      </c>
      <c r="Q9">
        <v>-2.4943087677621323E-3</v>
      </c>
      <c r="R9">
        <v>-2.4292408695905099E-3</v>
      </c>
      <c r="S9">
        <v>-2.363860060122458E-3</v>
      </c>
      <c r="T9">
        <v>-2.2990440240004961E-3</v>
      </c>
      <c r="U9">
        <v>-2.2357428314884187E-3</v>
      </c>
      <c r="V9">
        <v>-2.1777523365150708E-3</v>
      </c>
      <c r="W9">
        <v>-2.1223437581059379E-3</v>
      </c>
      <c r="X9">
        <v>-2.0686747720310983E-3</v>
      </c>
      <c r="Y9">
        <v>-2.018778188431436E-3</v>
      </c>
      <c r="Z9">
        <v>-1.9737959851615638E-3</v>
      </c>
      <c r="AA9">
        <v>-1.9323601965052228E-3</v>
      </c>
      <c r="AB9">
        <v>-1.8944429228743287E-3</v>
      </c>
      <c r="AC9">
        <v>-1.861737586840273E-3</v>
      </c>
      <c r="AD9" s="11">
        <v>-1.83616497691097E-3</v>
      </c>
      <c r="AE9" s="56">
        <v>-1.8151210638375215E-3</v>
      </c>
    </row>
    <row r="10" spans="1:31">
      <c r="A10" s="55" t="s">
        <v>62</v>
      </c>
      <c r="B10">
        <v>0</v>
      </c>
      <c r="C10">
        <v>7.2449387127767606E-3</v>
      </c>
      <c r="D10">
        <v>5.829559387073191E-3</v>
      </c>
      <c r="E10">
        <v>2.0292245250078667E-3</v>
      </c>
      <c r="F10">
        <v>-3.3569480631256976E-4</v>
      </c>
      <c r="G10">
        <v>-4.6634881494700409E-5</v>
      </c>
      <c r="H10">
        <v>-3.4066242714958506E-5</v>
      </c>
      <c r="I10">
        <v>1.6018446904064731E-4</v>
      </c>
      <c r="J10">
        <v>8.0226269850680598E-4</v>
      </c>
      <c r="K10">
        <v>1.1354487310563099E-3</v>
      </c>
      <c r="L10">
        <v>1.45108304414443E-3</v>
      </c>
      <c r="M10">
        <v>1.7253875437802657E-3</v>
      </c>
      <c r="N10">
        <v>1.9425690631045267E-3</v>
      </c>
      <c r="O10">
        <v>2.1496792727774272E-3</v>
      </c>
      <c r="P10">
        <v>2.3314381865436884E-3</v>
      </c>
      <c r="Q10">
        <v>2.4918792045841576E-3</v>
      </c>
      <c r="R10">
        <v>2.6349066992616965E-3</v>
      </c>
      <c r="S10">
        <v>2.7617040984174723E-3</v>
      </c>
      <c r="T10">
        <v>2.8740940881910593E-3</v>
      </c>
      <c r="U10">
        <v>2.9733581552495725E-3</v>
      </c>
      <c r="V10">
        <v>3.0565884340185701E-3</v>
      </c>
      <c r="W10">
        <v>3.1293537960642714E-3</v>
      </c>
      <c r="X10">
        <v>3.1938507032379659E-3</v>
      </c>
      <c r="Y10">
        <v>3.248990524633677E-3</v>
      </c>
      <c r="Z10">
        <v>3.2946141550237451E-3</v>
      </c>
      <c r="AA10">
        <v>3.3335426997751494E-3</v>
      </c>
      <c r="AB10">
        <v>3.3662794111335437E-3</v>
      </c>
      <c r="AC10">
        <v>3.3917194789879757E-3</v>
      </c>
      <c r="AD10" s="11">
        <v>3.4079179382009439E-3</v>
      </c>
      <c r="AE10" s="56">
        <v>3.4183100094991037E-3</v>
      </c>
    </row>
    <row r="11" spans="1:31">
      <c r="A11" s="55" t="s">
        <v>63</v>
      </c>
      <c r="B11">
        <v>0</v>
      </c>
      <c r="C11">
        <v>7.5981554636601611E-3</v>
      </c>
      <c r="D11">
        <v>7.4410985294448562E-3</v>
      </c>
      <c r="E11">
        <v>4.9437490193574574E-3</v>
      </c>
      <c r="F11">
        <v>2.142815706705048E-3</v>
      </c>
      <c r="G11">
        <v>2.8653733646550883E-3</v>
      </c>
      <c r="H11">
        <v>3.1591118330445145E-3</v>
      </c>
      <c r="I11">
        <v>3.6460391092894007E-3</v>
      </c>
      <c r="J11">
        <v>4.7017473382843233E-3</v>
      </c>
      <c r="K11">
        <v>5.3697804370839153E-3</v>
      </c>
      <c r="L11">
        <v>5.9746017840185406E-3</v>
      </c>
      <c r="M11">
        <v>6.505745589730938E-3</v>
      </c>
      <c r="N11">
        <v>6.9352949126053609E-3</v>
      </c>
      <c r="O11">
        <v>7.3331735104086304E-3</v>
      </c>
      <c r="P11">
        <v>7.6857929433230554E-3</v>
      </c>
      <c r="Q11">
        <v>7.9999059385335025E-3</v>
      </c>
      <c r="R11">
        <v>8.2814316809535216E-3</v>
      </c>
      <c r="S11">
        <v>8.5333479233454801E-3</v>
      </c>
      <c r="T11">
        <v>8.7590570496925979E-3</v>
      </c>
      <c r="U11">
        <v>8.9612402936702917E-3</v>
      </c>
      <c r="V11">
        <v>9.1383966811890982E-3</v>
      </c>
      <c r="W11">
        <v>9.2965046144255492E-3</v>
      </c>
      <c r="X11">
        <v>9.4387914721993926E-3</v>
      </c>
      <c r="Y11">
        <v>9.5648714654964495E-3</v>
      </c>
      <c r="Z11">
        <v>9.6752488428022421E-3</v>
      </c>
      <c r="AA11">
        <v>9.7731128063407446E-3</v>
      </c>
      <c r="AB11">
        <v>9.8597445835445496E-3</v>
      </c>
      <c r="AC11">
        <v>9.9341712298981477E-3</v>
      </c>
      <c r="AD11" s="11">
        <v>9.9946810191707813E-3</v>
      </c>
      <c r="AE11" s="56">
        <v>1.0044846782063077E-2</v>
      </c>
    </row>
    <row r="12" spans="1:31">
      <c r="A12" s="55" t="s">
        <v>64</v>
      </c>
      <c r="B12">
        <v>0</v>
      </c>
      <c r="C12">
        <v>6.6921458738428807E-2</v>
      </c>
      <c r="D12">
        <v>4.6285622088406253E-2</v>
      </c>
      <c r="E12">
        <v>2.0839327583246803E-2</v>
      </c>
      <c r="F12">
        <v>5.5476723210339252E-3</v>
      </c>
      <c r="G12">
        <v>2.9271856185175693E-3</v>
      </c>
      <c r="H12">
        <v>4.2456562416415267E-5</v>
      </c>
      <c r="I12">
        <v>-1.5127870250974951E-3</v>
      </c>
      <c r="J12">
        <v>-8.0263904594390922E-4</v>
      </c>
      <c r="K12">
        <v>-1.1147402412414742E-3</v>
      </c>
      <c r="L12">
        <v>-1.3591638443686271E-3</v>
      </c>
      <c r="M12">
        <v>-1.5904205030019547E-3</v>
      </c>
      <c r="N12">
        <v>-1.9423637353788159E-3</v>
      </c>
      <c r="O12">
        <v>-2.2000988929731236E-3</v>
      </c>
      <c r="P12">
        <v>-2.4265277577470989E-3</v>
      </c>
      <c r="Q12">
        <v>-2.6160434289397294E-3</v>
      </c>
      <c r="R12">
        <v>-2.7667553667298783E-3</v>
      </c>
      <c r="S12">
        <v>-2.8843750334810458E-3</v>
      </c>
      <c r="T12">
        <v>-2.9719310290099443E-3</v>
      </c>
      <c r="U12">
        <v>-3.0337036990548683E-3</v>
      </c>
      <c r="V12">
        <v>-3.0839162921489915E-3</v>
      </c>
      <c r="W12">
        <v>-3.1129048607834164E-3</v>
      </c>
      <c r="X12">
        <v>-3.1208359360355153E-3</v>
      </c>
      <c r="Y12">
        <v>-3.1171148034330187E-3</v>
      </c>
      <c r="Z12">
        <v>-3.1066391258822712E-3</v>
      </c>
      <c r="AA12">
        <v>-3.0861006510516376E-3</v>
      </c>
      <c r="AB12">
        <v>-3.0570289377047644E-3</v>
      </c>
      <c r="AC12">
        <v>-3.0269969434839616E-3</v>
      </c>
      <c r="AD12" s="11">
        <v>-3.0033710259687041E-3</v>
      </c>
      <c r="AE12" s="56">
        <v>-2.9775548362485083E-3</v>
      </c>
    </row>
    <row r="13" spans="1:31">
      <c r="A13" s="55" t="s">
        <v>65</v>
      </c>
      <c r="B13">
        <v>0</v>
      </c>
      <c r="C13">
        <v>6.7273163291429849E-2</v>
      </c>
      <c r="D13">
        <v>6.9187433364090722E-2</v>
      </c>
      <c r="E13">
        <v>7.547199315842823E-2</v>
      </c>
      <c r="F13">
        <v>7.4033176880134999E-2</v>
      </c>
      <c r="G13">
        <v>7.952245656284096E-2</v>
      </c>
      <c r="H13">
        <v>8.030377756397411E-2</v>
      </c>
      <c r="I13">
        <v>7.8619539053966347E-2</v>
      </c>
      <c r="J13">
        <v>7.7372230616479465E-2</v>
      </c>
      <c r="K13">
        <v>7.500115145172237E-2</v>
      </c>
      <c r="L13">
        <v>7.2381925841710104E-2</v>
      </c>
      <c r="M13">
        <v>6.9633647884249639E-2</v>
      </c>
      <c r="N13">
        <v>6.6829982755100548E-2</v>
      </c>
      <c r="O13">
        <v>6.4101095123632934E-2</v>
      </c>
      <c r="P13">
        <v>6.1451807943867731E-2</v>
      </c>
      <c r="Q13">
        <v>5.8902431319179827E-2</v>
      </c>
      <c r="R13">
        <v>5.6465871376128074E-2</v>
      </c>
      <c r="S13">
        <v>5.4149003303042398E-2</v>
      </c>
      <c r="T13">
        <v>5.1956865892900383E-2</v>
      </c>
      <c r="U13">
        <v>4.9892460523536852E-2</v>
      </c>
      <c r="V13">
        <v>4.795582773250634E-2</v>
      </c>
      <c r="W13">
        <v>4.6147704253387822E-2</v>
      </c>
      <c r="X13">
        <v>4.4468201118020884E-2</v>
      </c>
      <c r="Y13">
        <v>4.2914203499728576E-2</v>
      </c>
      <c r="Z13">
        <v>4.1482702066995725E-2</v>
      </c>
      <c r="AA13">
        <v>4.017056193502716E-2</v>
      </c>
      <c r="AB13">
        <v>3.897598639734165E-2</v>
      </c>
      <c r="AC13">
        <v>3.7893462751860674E-2</v>
      </c>
      <c r="AD13" s="11">
        <v>3.6916493355855978E-2</v>
      </c>
      <c r="AE13" s="56">
        <v>3.6041087213674425E-2</v>
      </c>
    </row>
    <row r="14" spans="1:31">
      <c r="A14" s="55" t="s">
        <v>66</v>
      </c>
      <c r="B14">
        <v>0</v>
      </c>
      <c r="C14">
        <v>0.52513433440915591</v>
      </c>
      <c r="D14">
        <v>0.40919009469715562</v>
      </c>
      <c r="E14">
        <v>0.19911764691240563</v>
      </c>
      <c r="F14">
        <v>5.1059619259191891E-2</v>
      </c>
      <c r="G14">
        <v>2.3975956532797937E-2</v>
      </c>
      <c r="H14">
        <v>-3.3574030085787854E-3</v>
      </c>
      <c r="I14">
        <v>-1.8224035892096424E-2</v>
      </c>
      <c r="J14">
        <v>-1.0451011424205348E-2</v>
      </c>
      <c r="K14">
        <v>-1.2291984054659366E-2</v>
      </c>
      <c r="L14">
        <v>-1.3666762051428805E-2</v>
      </c>
      <c r="M14">
        <v>-1.5018764192063827E-2</v>
      </c>
      <c r="N14">
        <v>-1.5633504307995594E-2</v>
      </c>
      <c r="O14">
        <v>-1.5535697364899903E-2</v>
      </c>
      <c r="P14">
        <v>-1.5330858911617895E-2</v>
      </c>
      <c r="Q14">
        <v>-1.4977539165773379E-2</v>
      </c>
      <c r="R14">
        <v>-1.4451656350228603E-2</v>
      </c>
      <c r="S14">
        <v>-1.3801076604249118E-2</v>
      </c>
      <c r="T14">
        <v>-1.3046624572005783E-2</v>
      </c>
      <c r="U14">
        <v>-1.2219053038815986E-2</v>
      </c>
      <c r="V14">
        <v>-1.1444163559346521E-2</v>
      </c>
      <c r="W14">
        <v>-1.0620797262014037E-2</v>
      </c>
      <c r="X14">
        <v>-9.7347145796788936E-3</v>
      </c>
      <c r="Y14">
        <v>-8.866384362164581E-3</v>
      </c>
      <c r="Z14">
        <v>-8.0534033686312512E-3</v>
      </c>
      <c r="AA14">
        <v>-7.2521185879637073E-3</v>
      </c>
      <c r="AB14">
        <v>-6.4680525563289848E-3</v>
      </c>
      <c r="AC14">
        <v>-5.7655026555600841E-3</v>
      </c>
      <c r="AD14" s="11">
        <v>-5.2075109682370169E-3</v>
      </c>
      <c r="AE14" s="56">
        <v>-4.6992108708288072E-3</v>
      </c>
    </row>
    <row r="15" spans="1:31">
      <c r="A15" s="55" t="s">
        <v>67</v>
      </c>
      <c r="B15">
        <v>0</v>
      </c>
      <c r="C15">
        <v>8.574532452509942E-2</v>
      </c>
      <c r="D15">
        <v>6.081336633915857E-2</v>
      </c>
      <c r="E15">
        <v>2.8657244002055382E-2</v>
      </c>
      <c r="F15">
        <v>9.3702882456501158E-3</v>
      </c>
      <c r="G15">
        <v>5.8573624258739798E-3</v>
      </c>
      <c r="H15">
        <v>2.071969247511074E-3</v>
      </c>
      <c r="I15">
        <v>-1.1539726554099516E-4</v>
      </c>
      <c r="J15">
        <v>5.0715662718081589E-4</v>
      </c>
      <c r="K15">
        <v>-1.0133692656344451E-4</v>
      </c>
      <c r="L15">
        <v>-6.0513423396280075E-4</v>
      </c>
      <c r="M15">
        <v>-1.0731447353444779E-3</v>
      </c>
      <c r="N15">
        <v>-1.6004221582313072E-3</v>
      </c>
      <c r="O15">
        <v>-2.0042693681472379E-3</v>
      </c>
      <c r="P15">
        <v>-2.362417201923428E-3</v>
      </c>
      <c r="Q15">
        <v>-2.6686473704593539E-3</v>
      </c>
      <c r="R15">
        <v>-2.9212596508614297E-3</v>
      </c>
      <c r="S15">
        <v>-3.1277398987734628E-3</v>
      </c>
      <c r="T15">
        <v>-3.2922341825023516E-3</v>
      </c>
      <c r="U15">
        <v>-3.4203747211143387E-3</v>
      </c>
      <c r="V15">
        <v>-3.5299739360401539E-3</v>
      </c>
      <c r="W15">
        <v>-3.609559504464066E-3</v>
      </c>
      <c r="X15">
        <v>-3.6595489498565392E-3</v>
      </c>
      <c r="Y15">
        <v>-3.6917567618770519E-3</v>
      </c>
      <c r="Z15">
        <v>-3.7124755486779293E-3</v>
      </c>
      <c r="AA15">
        <v>-3.7178950909741992E-3</v>
      </c>
      <c r="AB15">
        <v>-3.7100309054918235E-3</v>
      </c>
      <c r="AC15">
        <v>-3.6984898087646378E-3</v>
      </c>
      <c r="AD15" s="11">
        <v>-3.6925833131009611E-3</v>
      </c>
      <c r="AE15" s="56">
        <v>-3.6819361725441979E-3</v>
      </c>
    </row>
    <row r="16" spans="1:31">
      <c r="A16" s="55" t="s">
        <v>68</v>
      </c>
      <c r="B16">
        <v>0</v>
      </c>
      <c r="C16">
        <v>0.20218480547420903</v>
      </c>
      <c r="D16">
        <v>0.22029617786717814</v>
      </c>
      <c r="E16">
        <v>0.20327144694602062</v>
      </c>
      <c r="F16">
        <v>6.589415864921655E-2</v>
      </c>
      <c r="G16">
        <v>9.4211912072310611E-3</v>
      </c>
      <c r="H16">
        <v>-2.4671668672105795E-2</v>
      </c>
      <c r="I16">
        <v>-4.5187843585337006E-2</v>
      </c>
      <c r="J16">
        <v>-4.7989297164521716E-2</v>
      </c>
      <c r="K16">
        <v>-5.2891329559527023E-2</v>
      </c>
      <c r="L16">
        <v>-5.5854837943989821E-2</v>
      </c>
      <c r="M16">
        <v>-5.8370587357300607E-2</v>
      </c>
      <c r="N16">
        <v>-6.0282896621096427E-2</v>
      </c>
      <c r="O16">
        <v>-6.1293068855070132E-2</v>
      </c>
      <c r="P16">
        <v>-6.1944932753590365E-2</v>
      </c>
      <c r="Q16">
        <v>-6.232391406876836E-2</v>
      </c>
      <c r="R16">
        <v>-6.246065228032549E-2</v>
      </c>
      <c r="S16">
        <v>-6.2407456979338249E-2</v>
      </c>
      <c r="T16">
        <v>-6.2201989409185643E-2</v>
      </c>
      <c r="U16">
        <v>-6.1881069603472838E-2</v>
      </c>
      <c r="V16">
        <v>-6.1557245757965617E-2</v>
      </c>
      <c r="W16">
        <v>-6.11820457865484E-2</v>
      </c>
      <c r="X16">
        <v>-6.0737332133426136E-2</v>
      </c>
      <c r="Y16">
        <v>-6.0280136742132839E-2</v>
      </c>
      <c r="Z16">
        <v>-5.9852843456214444E-2</v>
      </c>
      <c r="AA16">
        <v>-5.9431875914349064E-2</v>
      </c>
      <c r="AB16">
        <v>-5.9020394607044224E-2</v>
      </c>
      <c r="AC16">
        <v>-5.8670555249953793E-2</v>
      </c>
      <c r="AD16" s="11">
        <v>-5.8446484826676581E-2</v>
      </c>
      <c r="AE16" s="56">
        <v>-5.8295756302735313E-2</v>
      </c>
    </row>
    <row r="17" spans="1:31">
      <c r="A17" s="55" t="s">
        <v>69</v>
      </c>
      <c r="B17">
        <v>0</v>
      </c>
      <c r="C17">
        <v>9.8900204996602015E-2</v>
      </c>
      <c r="D17">
        <v>0.11816365364585313</v>
      </c>
      <c r="E17">
        <v>8.6368995579171104E-2</v>
      </c>
      <c r="F17">
        <v>4.4355289337348891E-2</v>
      </c>
      <c r="G17">
        <v>3.4929671945744256E-2</v>
      </c>
      <c r="H17">
        <v>2.2718333166933835E-2</v>
      </c>
      <c r="I17">
        <v>1.4319705206592204E-2</v>
      </c>
      <c r="J17">
        <v>1.2426449754020408E-2</v>
      </c>
      <c r="K17">
        <v>9.2397271039669215E-3</v>
      </c>
      <c r="L17">
        <v>6.9713512493609908E-3</v>
      </c>
      <c r="M17">
        <v>5.1090147777549388E-3</v>
      </c>
      <c r="N17">
        <v>3.6278813073619132E-3</v>
      </c>
      <c r="O17">
        <v>2.4910436010608938E-3</v>
      </c>
      <c r="P17">
        <v>1.538003793868481E-3</v>
      </c>
      <c r="Q17">
        <v>7.4669374809888112E-4</v>
      </c>
      <c r="R17">
        <v>9.9449394960759996E-5</v>
      </c>
      <c r="S17">
        <v>-4.2826506356541394E-4</v>
      </c>
      <c r="T17">
        <v>-8.5141720489434469E-4</v>
      </c>
      <c r="U17">
        <v>-1.1850958580721382E-3</v>
      </c>
      <c r="V17">
        <v>-1.4729032170957002E-3</v>
      </c>
      <c r="W17">
        <v>-1.7013232619624841E-3</v>
      </c>
      <c r="X17">
        <v>-1.8672987345282888E-3</v>
      </c>
      <c r="Y17">
        <v>-1.9925012525465746E-3</v>
      </c>
      <c r="Z17">
        <v>-2.093202732657673E-3</v>
      </c>
      <c r="AA17">
        <v>-2.1634987165571884E-3</v>
      </c>
      <c r="AB17">
        <v>-2.2064145946535385E-3</v>
      </c>
      <c r="AC17">
        <v>-2.2437507668301437E-3</v>
      </c>
      <c r="AD17" s="11">
        <v>-2.3023294035338093E-3</v>
      </c>
      <c r="AE17" s="56">
        <v>-2.3669625103065473E-3</v>
      </c>
    </row>
    <row r="18" spans="1:31">
      <c r="A18" s="55" t="s">
        <v>70</v>
      </c>
      <c r="B18">
        <v>0</v>
      </c>
      <c r="C18">
        <v>4.5712373322930322E-3</v>
      </c>
      <c r="D18">
        <v>4.3477563630712757E-3</v>
      </c>
      <c r="E18">
        <v>3.8523513509696183E-3</v>
      </c>
      <c r="F18">
        <v>4.1623004685797937E-5</v>
      </c>
      <c r="G18">
        <v>-1.5384526826008882E-3</v>
      </c>
      <c r="H18">
        <v>-2.4212351865570136E-3</v>
      </c>
      <c r="I18">
        <v>-2.9013364793045726E-3</v>
      </c>
      <c r="J18">
        <v>-2.9100048035392012E-3</v>
      </c>
      <c r="K18">
        <v>-2.9772596477665725E-3</v>
      </c>
      <c r="L18">
        <v>-2.9992008509928114E-3</v>
      </c>
      <c r="M18">
        <v>-3.0153034604050721E-3</v>
      </c>
      <c r="N18">
        <v>-3.0380817504478963E-3</v>
      </c>
      <c r="O18">
        <v>-3.0381790910232187E-3</v>
      </c>
      <c r="P18">
        <v>-3.0308090794132769E-3</v>
      </c>
      <c r="Q18">
        <v>-3.0181525765953787E-3</v>
      </c>
      <c r="R18">
        <v>-3.0008370876502544E-3</v>
      </c>
      <c r="S18">
        <v>-2.9801347326388061E-3</v>
      </c>
      <c r="T18">
        <v>-2.9569755829339517E-3</v>
      </c>
      <c r="U18">
        <v>-2.9322768496287122E-3</v>
      </c>
      <c r="V18">
        <v>-2.9090011954557293E-3</v>
      </c>
      <c r="W18">
        <v>-2.8856700204172858E-3</v>
      </c>
      <c r="X18">
        <v>-2.8617093372252933E-3</v>
      </c>
      <c r="Y18">
        <v>-2.8386273316965971E-3</v>
      </c>
      <c r="Z18">
        <v>-2.8175025693129019E-3</v>
      </c>
      <c r="AA18">
        <v>-2.7975960501935848E-3</v>
      </c>
      <c r="AB18">
        <v>-2.7789370295374094E-3</v>
      </c>
      <c r="AC18">
        <v>-2.7628647017129415E-3</v>
      </c>
      <c r="AD18" s="11">
        <v>-2.751012881291981E-3</v>
      </c>
      <c r="AE18" s="56">
        <v>-2.7418218799489802E-3</v>
      </c>
    </row>
    <row r="19" spans="1:31">
      <c r="A19" s="55" t="s">
        <v>62</v>
      </c>
      <c r="B19">
        <v>0</v>
      </c>
      <c r="C19">
        <v>1.6106080688486069E-2</v>
      </c>
      <c r="D19">
        <v>8.5247799137981861E-3</v>
      </c>
      <c r="E19">
        <v>1.472081878266529E-3</v>
      </c>
      <c r="F19">
        <v>-2.3222420620736539E-3</v>
      </c>
      <c r="G19">
        <v>-4.1371241616650067E-4</v>
      </c>
      <c r="H19">
        <v>5.5418613879898437E-4</v>
      </c>
      <c r="I19">
        <v>3.7458841922322073E-4</v>
      </c>
      <c r="J19">
        <v>1.125070445751275E-3</v>
      </c>
      <c r="K19">
        <v>1.2871649331211987E-3</v>
      </c>
      <c r="L19">
        <v>1.334875012735548E-3</v>
      </c>
      <c r="M19">
        <v>1.4639700731122751E-3</v>
      </c>
      <c r="N19">
        <v>1.5310823746617075E-3</v>
      </c>
      <c r="O19">
        <v>1.6208861340072378E-3</v>
      </c>
      <c r="P19">
        <v>1.7082668110131038E-3</v>
      </c>
      <c r="Q19">
        <v>1.781858412302828E-3</v>
      </c>
      <c r="R19">
        <v>1.8500828601728525E-3</v>
      </c>
      <c r="S19">
        <v>1.9115621372012281E-3</v>
      </c>
      <c r="T19">
        <v>1.9661661557797139E-3</v>
      </c>
      <c r="U19">
        <v>2.0140398349597355E-3</v>
      </c>
      <c r="V19">
        <v>2.0528021472059343E-3</v>
      </c>
      <c r="W19">
        <v>2.0867716152703775E-3</v>
      </c>
      <c r="X19">
        <v>2.1169147982469383E-3</v>
      </c>
      <c r="Y19">
        <v>2.1397571918864156E-3</v>
      </c>
      <c r="Z19">
        <v>2.1550809751382793E-3</v>
      </c>
      <c r="AA19">
        <v>2.1654090048515151E-3</v>
      </c>
      <c r="AB19">
        <v>2.1708391350829803E-3</v>
      </c>
      <c r="AC19">
        <v>2.1693196562952988E-3</v>
      </c>
      <c r="AD19" s="11">
        <v>2.1602236100364269E-3</v>
      </c>
      <c r="AE19" s="56">
        <v>2.1476303658931606E-3</v>
      </c>
    </row>
    <row r="20" spans="1:31">
      <c r="A20" s="55" t="s">
        <v>63</v>
      </c>
      <c r="B20">
        <v>0</v>
      </c>
      <c r="C20">
        <v>4.1608946586710327E-3</v>
      </c>
      <c r="D20">
        <v>4.0748872899340483E-3</v>
      </c>
      <c r="E20">
        <v>2.7072911296481261E-3</v>
      </c>
      <c r="F20">
        <v>1.173446696528968E-3</v>
      </c>
      <c r="G20">
        <v>1.5691330330254716E-3</v>
      </c>
      <c r="H20">
        <v>1.7299898133337765E-3</v>
      </c>
      <c r="I20">
        <v>1.9966404646107883E-3</v>
      </c>
      <c r="J20">
        <v>2.5747663995365766E-3</v>
      </c>
      <c r="K20">
        <v>2.9405940488793081E-3</v>
      </c>
      <c r="L20">
        <v>3.2718057388673172E-3</v>
      </c>
      <c r="M20">
        <v>3.5626702039002756E-3</v>
      </c>
      <c r="N20">
        <v>3.7978995949982108E-3</v>
      </c>
      <c r="O20">
        <v>4.0157854937951654E-3</v>
      </c>
      <c r="P20">
        <v>4.2088866118197288E-3</v>
      </c>
      <c r="Q20">
        <v>4.3809008711016006E-3</v>
      </c>
      <c r="R20">
        <v>4.5350697300459153E-3</v>
      </c>
      <c r="S20">
        <v>4.6730238627843979E-3</v>
      </c>
      <c r="T20">
        <v>4.7966264795936131E-3</v>
      </c>
      <c r="U20">
        <v>4.9073458751051624E-3</v>
      </c>
      <c r="V20">
        <v>5.0043600873178606E-3</v>
      </c>
      <c r="W20">
        <v>5.0909430031377267E-3</v>
      </c>
      <c r="X20">
        <v>5.1688619966806515E-3</v>
      </c>
      <c r="Y20">
        <v>5.2379058025336933E-3</v>
      </c>
      <c r="Z20">
        <v>5.2983505567725797E-3</v>
      </c>
      <c r="AA20">
        <v>5.3519427272818443E-3</v>
      </c>
      <c r="AB20">
        <v>5.3993839386077269E-3</v>
      </c>
      <c r="AC20">
        <v>5.4401413878014115E-3</v>
      </c>
      <c r="AD20" s="11">
        <v>5.4732777009744993E-3</v>
      </c>
      <c r="AE20" s="56">
        <v>5.500749428272611E-3</v>
      </c>
    </row>
    <row r="21" spans="1:31">
      <c r="A21" s="55" t="s">
        <v>71</v>
      </c>
      <c r="B21">
        <v>0</v>
      </c>
      <c r="C21">
        <v>1.8133891623031584E-2</v>
      </c>
      <c r="D21">
        <v>1.8375814108150479E-2</v>
      </c>
      <c r="E21">
        <v>1.2653127263435149E-2</v>
      </c>
      <c r="F21">
        <v>5.9977300750104767E-3</v>
      </c>
      <c r="G21">
        <v>8.8543791813888717E-3</v>
      </c>
      <c r="H21">
        <v>1.0294675201627967E-2</v>
      </c>
      <c r="I21">
        <v>1.2142180902067867E-2</v>
      </c>
      <c r="J21">
        <v>1.5440484136797661E-2</v>
      </c>
      <c r="K21">
        <v>1.7645689407361331E-2</v>
      </c>
      <c r="L21">
        <v>1.964255640083401E-2</v>
      </c>
      <c r="M21">
        <v>2.1402305118014109E-2</v>
      </c>
      <c r="N21">
        <v>2.2850342542734214E-2</v>
      </c>
      <c r="O21">
        <v>2.4181776846702974E-2</v>
      </c>
      <c r="P21">
        <v>2.5362428272474258E-2</v>
      </c>
      <c r="Q21">
        <v>2.6413737455096342E-2</v>
      </c>
      <c r="R21">
        <v>2.735427136750479E-2</v>
      </c>
      <c r="S21">
        <v>2.8194311715825648E-2</v>
      </c>
      <c r="T21">
        <v>2.894508564576892E-2</v>
      </c>
      <c r="U21">
        <v>2.9615694141281512E-2</v>
      </c>
      <c r="V21">
        <v>3.0203954582849857E-2</v>
      </c>
      <c r="W21">
        <v>3.0727539777707591E-2</v>
      </c>
      <c r="X21">
        <v>3.1196262196957036E-2</v>
      </c>
      <c r="Y21">
        <v>3.161024804634005E-2</v>
      </c>
      <c r="Z21">
        <v>3.1972054882332568E-2</v>
      </c>
      <c r="AA21">
        <v>3.2291225213055164E-2</v>
      </c>
      <c r="AB21">
        <v>3.2571910859442887E-2</v>
      </c>
      <c r="AC21">
        <v>3.2812395568818875E-2</v>
      </c>
      <c r="AD21" s="11">
        <v>3.3008910010684289E-2</v>
      </c>
      <c r="AE21" s="56">
        <v>3.3171540430932733E-2</v>
      </c>
    </row>
    <row r="22" spans="1:31">
      <c r="A22" s="52" t="s">
        <v>72</v>
      </c>
      <c r="B22" s="53">
        <v>0</v>
      </c>
      <c r="C22" s="53">
        <v>2.4001489480421467E-2</v>
      </c>
      <c r="D22" s="53">
        <v>2.9623890726175273E-2</v>
      </c>
      <c r="E22" s="53">
        <v>2.2028429617340889E-2</v>
      </c>
      <c r="F22" s="53">
        <v>1.1367420211347345E-2</v>
      </c>
      <c r="G22" s="53">
        <v>8.9647745673743784E-3</v>
      </c>
      <c r="H22" s="53">
        <v>5.82420985780982E-3</v>
      </c>
      <c r="I22" s="53">
        <v>3.659640070320741E-3</v>
      </c>
      <c r="J22" s="53">
        <v>3.1789706759142167E-3</v>
      </c>
      <c r="K22" s="53">
        <v>2.3596934257787694E-3</v>
      </c>
      <c r="L22" s="53">
        <v>1.7774035052400272E-3</v>
      </c>
      <c r="M22" s="53">
        <v>1.2992524953188145E-3</v>
      </c>
      <c r="N22" s="53">
        <v>9.1934185626996179E-4</v>
      </c>
      <c r="O22" s="53">
        <v>6.28540515630438E-4</v>
      </c>
      <c r="P22" s="53">
        <v>3.850741119662271E-4</v>
      </c>
      <c r="Q22" s="53">
        <v>1.8322287217059641E-4</v>
      </c>
      <c r="R22" s="53">
        <v>1.845444700857013E-5</v>
      </c>
      <c r="S22" s="53">
        <v>-1.1557765030623113E-4</v>
      </c>
      <c r="T22" s="53">
        <v>-2.2274122197535329E-4</v>
      </c>
      <c r="U22" s="53">
        <v>-3.0693869047723754E-4</v>
      </c>
      <c r="V22" s="53">
        <v>-3.7950621233606707E-4</v>
      </c>
      <c r="W22" s="53">
        <v>-4.3685204887172757E-4</v>
      </c>
      <c r="X22" s="53">
        <v>-4.7819181728095406E-4</v>
      </c>
      <c r="Y22" s="53">
        <v>-5.0914835087662036E-4</v>
      </c>
      <c r="Z22" s="53">
        <v>-5.339344484085462E-4</v>
      </c>
      <c r="AA22" s="53">
        <v>-5.5097162474401773E-4</v>
      </c>
      <c r="AB22" s="53">
        <v>-5.6108529371093341E-4</v>
      </c>
      <c r="AC22" s="53">
        <v>-5.6990182197491634E-4</v>
      </c>
      <c r="AD22" s="54">
        <v>-5.8437138819955603E-4</v>
      </c>
      <c r="AE22" s="54">
        <v>-6.005249519316358E-4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>
      <selection sqref="A1:XFD1048576"/>
    </sheetView>
  </sheetViews>
  <sheetFormatPr defaultRowHeight="15"/>
  <sheetData>
    <row r="1" spans="1:31">
      <c r="A1" s="84"/>
      <c r="B1" s="84">
        <v>2021</v>
      </c>
      <c r="C1" s="84">
        <v>2022</v>
      </c>
      <c r="D1" s="84">
        <v>2023</v>
      </c>
      <c r="E1" s="84">
        <v>2024</v>
      </c>
      <c r="F1" s="84">
        <v>2025</v>
      </c>
      <c r="G1" s="84">
        <v>2026</v>
      </c>
      <c r="H1" s="84">
        <v>2027</v>
      </c>
      <c r="I1" s="84">
        <v>2028</v>
      </c>
      <c r="J1" s="84">
        <v>2029</v>
      </c>
      <c r="K1" s="84">
        <v>2030</v>
      </c>
      <c r="L1" s="84">
        <v>2031</v>
      </c>
      <c r="M1" s="84">
        <v>2032</v>
      </c>
      <c r="N1" s="84">
        <v>2033</v>
      </c>
      <c r="O1" s="84">
        <v>2034</v>
      </c>
      <c r="P1" s="84">
        <v>2035</v>
      </c>
      <c r="Q1" s="84">
        <v>2036</v>
      </c>
      <c r="R1" s="84">
        <v>2037</v>
      </c>
      <c r="S1" s="84">
        <v>2038</v>
      </c>
      <c r="T1" s="84">
        <v>2039</v>
      </c>
      <c r="U1" s="84">
        <v>2040</v>
      </c>
      <c r="V1" s="84">
        <v>2041</v>
      </c>
      <c r="W1" s="84">
        <v>2042</v>
      </c>
      <c r="X1" s="84">
        <v>2043</v>
      </c>
      <c r="Y1" s="84">
        <v>2044</v>
      </c>
      <c r="Z1" s="84">
        <v>2045</v>
      </c>
      <c r="AA1" s="84">
        <v>2046</v>
      </c>
      <c r="AB1" s="84">
        <v>2047</v>
      </c>
      <c r="AC1" s="84">
        <v>2048</v>
      </c>
      <c r="AD1" s="84">
        <v>2049</v>
      </c>
      <c r="AE1" s="84">
        <v>2050</v>
      </c>
    </row>
    <row r="2" spans="1:31">
      <c r="A2" s="76" t="s">
        <v>73</v>
      </c>
      <c r="B2" s="77">
        <v>0</v>
      </c>
      <c r="C2" s="77">
        <v>-0.13746970066972608</v>
      </c>
      <c r="D2" s="77">
        <v>-0.19635996511942722</v>
      </c>
      <c r="E2" s="77">
        <v>-0.13064212411040899</v>
      </c>
      <c r="F2" s="77">
        <v>-3.3390997534525013E-2</v>
      </c>
      <c r="G2" s="77">
        <v>-3.9562611167411887E-2</v>
      </c>
      <c r="H2" s="77">
        <v>-4.4038235524112679E-2</v>
      </c>
      <c r="I2" s="77">
        <v>-4.6246227250776428E-2</v>
      </c>
      <c r="J2" s="77">
        <v>-4.635518704981223E-2</v>
      </c>
      <c r="K2" s="77">
        <v>-4.8290259989698825E-2</v>
      </c>
      <c r="L2" s="77">
        <v>-4.7914668055909715E-2</v>
      </c>
      <c r="M2" s="77">
        <v>-4.6685667546853438E-2</v>
      </c>
      <c r="N2" s="77">
        <v>-4.5535550124441215E-2</v>
      </c>
      <c r="O2" s="77">
        <v>-4.3966938353605656E-2</v>
      </c>
      <c r="P2" s="77">
        <v>-4.2411621088376705E-2</v>
      </c>
      <c r="Q2" s="77">
        <v>-4.0881797510564866E-2</v>
      </c>
      <c r="R2" s="77">
        <v>-3.9366599625736853E-2</v>
      </c>
      <c r="S2" s="77">
        <v>-3.7885419698795886E-2</v>
      </c>
      <c r="T2" s="77">
        <v>-3.6424426648181907E-2</v>
      </c>
      <c r="U2" s="77">
        <v>-3.4974001496493656E-2</v>
      </c>
      <c r="V2" s="77">
        <v>-3.3618377333141325E-2</v>
      </c>
      <c r="W2" s="77">
        <v>-3.2270205228087434E-2</v>
      </c>
      <c r="X2" s="77">
        <v>-3.0895732460294312E-2</v>
      </c>
      <c r="Y2" s="77">
        <v>-2.950461384693881E-2</v>
      </c>
      <c r="Z2" s="77">
        <v>-2.8103770369398262E-2</v>
      </c>
      <c r="AA2" s="77">
        <v>-2.6642889850791107E-2</v>
      </c>
      <c r="AB2" s="77">
        <v>-2.5121529650959928E-2</v>
      </c>
      <c r="AC2" s="77">
        <v>-2.3559863235277589E-2</v>
      </c>
      <c r="AD2" s="78">
        <v>-2.2016669446657033E-2</v>
      </c>
      <c r="AE2" s="78">
        <v>-2.044484343628028E-2</v>
      </c>
    </row>
    <row r="3" spans="1:31">
      <c r="A3" s="82" t="s">
        <v>74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 s="14">
        <v>0</v>
      </c>
      <c r="AE3" s="83">
        <v>0</v>
      </c>
    </row>
    <row r="4" spans="1:31">
      <c r="A4" s="82" t="s">
        <v>75</v>
      </c>
      <c r="B4">
        <v>0</v>
      </c>
      <c r="C4">
        <v>-0.76612714783227398</v>
      </c>
      <c r="D4">
        <v>-0.3004291442684881</v>
      </c>
      <c r="E4">
        <v>0.15257213611892251</v>
      </c>
      <c r="F4">
        <v>0.27023787976458991</v>
      </c>
      <c r="G4">
        <v>0.22853180856245991</v>
      </c>
      <c r="H4">
        <v>0.20399667632160501</v>
      </c>
      <c r="I4">
        <v>0.17650260039709931</v>
      </c>
      <c r="J4">
        <v>0.1383113724020113</v>
      </c>
      <c r="K4">
        <v>0.12374679078732687</v>
      </c>
      <c r="L4">
        <v>0.11536027349188238</v>
      </c>
      <c r="M4">
        <v>0.11093918488085386</v>
      </c>
      <c r="N4">
        <v>0.10993740661875417</v>
      </c>
      <c r="O4">
        <v>0.1095137407848501</v>
      </c>
      <c r="P4">
        <v>0.11004887936356678</v>
      </c>
      <c r="Q4">
        <v>0.11106579271373818</v>
      </c>
      <c r="R4">
        <v>0.11230239598767344</v>
      </c>
      <c r="S4">
        <v>0.11368753510174745</v>
      </c>
      <c r="T4">
        <v>0.11515696016772825</v>
      </c>
      <c r="U4">
        <v>0.11668846626227136</v>
      </c>
      <c r="V4">
        <v>0.11829584861433595</v>
      </c>
      <c r="W4">
        <v>0.11979189367314902</v>
      </c>
      <c r="X4">
        <v>0.12121345699376285</v>
      </c>
      <c r="Y4">
        <v>0.12266190167407043</v>
      </c>
      <c r="Z4">
        <v>0.12413285565242571</v>
      </c>
      <c r="AA4">
        <v>0.12558182786910344</v>
      </c>
      <c r="AB4">
        <v>0.12703062619301431</v>
      </c>
      <c r="AC4">
        <v>0.12851807197595821</v>
      </c>
      <c r="AD4" s="14">
        <v>0.13002337916996343</v>
      </c>
      <c r="AE4" s="83">
        <v>0.13140829897797524</v>
      </c>
    </row>
    <row r="5" spans="1:31">
      <c r="A5" s="82" t="s">
        <v>76</v>
      </c>
      <c r="B5">
        <v>0</v>
      </c>
      <c r="C5">
        <v>-7.7703421601974521E-3</v>
      </c>
      <c r="D5">
        <v>-3.1582978790609673E-3</v>
      </c>
      <c r="E5">
        <v>1.421615937941878E-3</v>
      </c>
      <c r="F5">
        <v>2.6714432937646748E-3</v>
      </c>
      <c r="G5">
        <v>2.2509861827257893E-3</v>
      </c>
      <c r="H5">
        <v>2.0034637375911934E-3</v>
      </c>
      <c r="I5">
        <v>1.7277781972564465E-3</v>
      </c>
      <c r="J5">
        <v>1.3462074487959885E-3</v>
      </c>
      <c r="K5">
        <v>1.1995365460477636E-3</v>
      </c>
      <c r="L5">
        <v>1.1162185750717146E-3</v>
      </c>
      <c r="M5">
        <v>1.0731161175809856E-3</v>
      </c>
      <c r="N5">
        <v>1.064051810543587E-3</v>
      </c>
      <c r="O5">
        <v>1.0610409014639721E-3</v>
      </c>
      <c r="P5">
        <v>1.0675897074121643E-3</v>
      </c>
      <c r="Q5">
        <v>1.0789229887542273E-3</v>
      </c>
      <c r="R5">
        <v>1.0924303051489392E-3</v>
      </c>
      <c r="S5">
        <v>1.1073883267445073E-3</v>
      </c>
      <c r="T5">
        <v>1.1231660431152424E-3</v>
      </c>
      <c r="U5">
        <v>1.1395496508210812E-3</v>
      </c>
      <c r="V5">
        <v>1.1566189906382363E-3</v>
      </c>
      <c r="W5">
        <v>1.1725653865870544E-3</v>
      </c>
      <c r="X5">
        <v>1.1877818082790537E-3</v>
      </c>
      <c r="Y5">
        <v>1.2032761443698803E-3</v>
      </c>
      <c r="Z5">
        <v>1.2190009173618233E-3</v>
      </c>
      <c r="AA5">
        <v>1.2345476818911294E-3</v>
      </c>
      <c r="AB5">
        <v>1.2501350478517637E-3</v>
      </c>
      <c r="AC5">
        <v>1.2661380733758332E-3</v>
      </c>
      <c r="AD5" s="14">
        <v>1.2823083496529275E-3</v>
      </c>
      <c r="AE5" s="83">
        <v>1.2972971341056461E-3</v>
      </c>
    </row>
    <row r="6" spans="1:31">
      <c r="A6" s="82" t="s">
        <v>77</v>
      </c>
      <c r="B6">
        <v>0</v>
      </c>
      <c r="C6">
        <v>0.776715221096963</v>
      </c>
      <c r="D6">
        <v>0.23985174146381461</v>
      </c>
      <c r="E6">
        <v>-0.15865906210650316</v>
      </c>
      <c r="F6">
        <v>-7.9498234241021093E-2</v>
      </c>
      <c r="G6">
        <v>-1.4094752079529815E-2</v>
      </c>
      <c r="H6">
        <v>2.8607549136927535E-2</v>
      </c>
      <c r="I6">
        <v>5.0387176219363061E-2</v>
      </c>
      <c r="J6">
        <v>3.1832761965155942E-2</v>
      </c>
      <c r="K6">
        <v>2.3502774649680758E-2</v>
      </c>
      <c r="L6">
        <v>1.886030692593299E-2</v>
      </c>
      <c r="M6">
        <v>1.6031105199498796E-2</v>
      </c>
      <c r="N6">
        <v>1.5052992567993195E-2</v>
      </c>
      <c r="O6">
        <v>1.428152750204692E-2</v>
      </c>
      <c r="P6">
        <v>1.4062455682001263E-2</v>
      </c>
      <c r="Q6">
        <v>1.4309812700769031E-2</v>
      </c>
      <c r="R6">
        <v>1.4787061986692995E-2</v>
      </c>
      <c r="S6">
        <v>1.5410582045188859E-2</v>
      </c>
      <c r="T6">
        <v>1.6091298000731058E-2</v>
      </c>
      <c r="U6">
        <v>1.6772732689052106E-2</v>
      </c>
      <c r="V6">
        <v>1.7650489267029279E-2</v>
      </c>
      <c r="W6">
        <v>1.8473129143842248E-2</v>
      </c>
      <c r="X6">
        <v>1.9066704621450992E-2</v>
      </c>
      <c r="Y6">
        <v>1.9514172957557641E-2</v>
      </c>
      <c r="Z6">
        <v>1.9887557627079611E-2</v>
      </c>
      <c r="AA6">
        <v>2.0070046469261582E-2</v>
      </c>
      <c r="AB6">
        <v>2.0012480046160963E-2</v>
      </c>
      <c r="AC6">
        <v>1.983084252710765E-2</v>
      </c>
      <c r="AD6" s="14">
        <v>1.9702152085049329E-2</v>
      </c>
      <c r="AE6" s="83">
        <v>1.9453725084489504E-2</v>
      </c>
    </row>
    <row r="7" spans="1:31">
      <c r="A7" s="82" t="s">
        <v>78</v>
      </c>
      <c r="B7">
        <v>0</v>
      </c>
      <c r="C7">
        <v>2.5789511286511413E-4</v>
      </c>
      <c r="D7">
        <v>2.6212719561602427E-4</v>
      </c>
      <c r="E7">
        <v>1.5367049652770248E-4</v>
      </c>
      <c r="F7">
        <v>-3.4237441715045946E-5</v>
      </c>
      <c r="G7">
        <v>-3.1006061461669177E-4</v>
      </c>
      <c r="H7">
        <v>-6.0878433119082587E-4</v>
      </c>
      <c r="I7">
        <v>-9.8000118544661063E-4</v>
      </c>
      <c r="J7">
        <v>-1.4623675246627776E-3</v>
      </c>
      <c r="K7">
        <v>-2.0333029338015507E-3</v>
      </c>
      <c r="L7">
        <v>-2.729938567269663E-3</v>
      </c>
      <c r="M7">
        <v>-3.5301104913232351E-3</v>
      </c>
      <c r="N7">
        <v>-4.4650815256730425E-3</v>
      </c>
      <c r="O7">
        <v>-5.5484730761778955E-3</v>
      </c>
      <c r="P7">
        <v>-6.7971158599466897E-3</v>
      </c>
      <c r="Q7">
        <v>-8.2070455557969879E-3</v>
      </c>
      <c r="R7">
        <v>-9.7950210080965938E-3</v>
      </c>
      <c r="S7">
        <v>-1.1570990184983643E-2</v>
      </c>
      <c r="T7">
        <v>-1.3545183703556063E-2</v>
      </c>
      <c r="U7">
        <v>-1.5726879623212398E-2</v>
      </c>
      <c r="V7">
        <v>-1.8106397737838176E-2</v>
      </c>
      <c r="W7">
        <v>-2.071329353723339E-2</v>
      </c>
      <c r="X7">
        <v>-2.3544891083027153E-2</v>
      </c>
      <c r="Y7">
        <v>-2.6605233844700926E-2</v>
      </c>
      <c r="Z7">
        <v>-2.9897011195689771E-2</v>
      </c>
      <c r="AA7">
        <v>-3.3429071314461378E-2</v>
      </c>
      <c r="AB7">
        <v>-3.7200404341319881E-2</v>
      </c>
      <c r="AC7">
        <v>-4.1201029524529087E-2</v>
      </c>
      <c r="AD7" s="14">
        <v>-4.5429372869132401E-2</v>
      </c>
      <c r="AE7" s="83">
        <v>-4.9880485134690122E-2</v>
      </c>
    </row>
    <row r="8" spans="1:31">
      <c r="A8" s="82" t="s">
        <v>79</v>
      </c>
      <c r="B8">
        <v>0</v>
      </c>
      <c r="C8">
        <v>5.2565028130224789E-5</v>
      </c>
      <c r="D8">
        <v>5.912648521899655E-5</v>
      </c>
      <c r="E8">
        <v>3.6625180621641107E-5</v>
      </c>
      <c r="F8">
        <v>4.4901651063966597E-6</v>
      </c>
      <c r="G8">
        <v>-5.5752911443107678E-5</v>
      </c>
      <c r="H8">
        <v>-1.1325168847164946E-4</v>
      </c>
      <c r="I8">
        <v>-1.8883522571178091E-4</v>
      </c>
      <c r="J8">
        <v>-3.1912197329120318E-4</v>
      </c>
      <c r="K8">
        <v>-4.5677587943160347E-4</v>
      </c>
      <c r="L8">
        <v>-6.5080055823285576E-4</v>
      </c>
      <c r="M8">
        <v>-8.5720113118803454E-4</v>
      </c>
      <c r="N8">
        <v>-1.1140573867973735E-3</v>
      </c>
      <c r="O8">
        <v>-1.4261844545226943E-3</v>
      </c>
      <c r="P8">
        <v>-1.8078662932352607E-3</v>
      </c>
      <c r="Q8">
        <v>-2.2374520387336005E-3</v>
      </c>
      <c r="R8">
        <v>-2.7347337573591091E-3</v>
      </c>
      <c r="S8">
        <v>-3.3055897676215196E-3</v>
      </c>
      <c r="T8">
        <v>-3.9577553361480611E-3</v>
      </c>
      <c r="U8">
        <v>-4.6981626729891701E-3</v>
      </c>
      <c r="V8">
        <v>-5.5046772657219023E-3</v>
      </c>
      <c r="W8">
        <v>-6.4287101799842539E-3</v>
      </c>
      <c r="X8">
        <v>-7.4570080309976916E-3</v>
      </c>
      <c r="Y8">
        <v>-8.5954215488071029E-3</v>
      </c>
      <c r="Z8">
        <v>-9.8493805949617652E-3</v>
      </c>
      <c r="AA8">
        <v>-1.1250420852115806E-2</v>
      </c>
      <c r="AB8">
        <v>-1.2761725460108675E-2</v>
      </c>
      <c r="AC8">
        <v>-1.4404911853527214E-2</v>
      </c>
      <c r="AD8" s="14">
        <v>-1.6184332876534313E-2</v>
      </c>
      <c r="AE8" s="83">
        <v>-1.8103523730317317E-2</v>
      </c>
    </row>
    <row r="9" spans="1:31">
      <c r="A9" s="82" t="s">
        <v>80</v>
      </c>
      <c r="B9">
        <v>0</v>
      </c>
      <c r="C9">
        <v>2.5054739261065606E-5</v>
      </c>
      <c r="D9">
        <v>3.5530795261529136E-5</v>
      </c>
      <c r="E9">
        <v>2.262914633455182E-5</v>
      </c>
      <c r="F9">
        <v>8.7075003207814916E-6</v>
      </c>
      <c r="G9">
        <v>-2.3477110899783327E-5</v>
      </c>
      <c r="H9">
        <v>-4.7082886589500106E-5</v>
      </c>
      <c r="I9">
        <v>-8.4301031344491406E-5</v>
      </c>
      <c r="J9">
        <v>-1.7293042831045824E-4</v>
      </c>
      <c r="K9">
        <v>-2.5572191677536438E-4</v>
      </c>
      <c r="L9">
        <v>-3.8971757010397567E-4</v>
      </c>
      <c r="M9">
        <v>-5.1923282731181075E-4</v>
      </c>
      <c r="N9">
        <v>-6.9064385377348714E-4</v>
      </c>
      <c r="O9">
        <v>-9.090381862253416E-4</v>
      </c>
      <c r="P9">
        <v>-1.1872989149175339E-3</v>
      </c>
      <c r="Q9">
        <v>-1.49926300693215E-3</v>
      </c>
      <c r="R9">
        <v>-1.8669510833624336E-3</v>
      </c>
      <c r="S9">
        <v>-2.2957113037458399E-3</v>
      </c>
      <c r="T9">
        <v>-2.7934660642325859E-3</v>
      </c>
      <c r="U9">
        <v>-3.3673431734215775E-3</v>
      </c>
      <c r="V9">
        <v>-3.9930333298854315E-3</v>
      </c>
      <c r="W9">
        <v>-4.724077466544685E-3</v>
      </c>
      <c r="X9">
        <v>-5.5470696328496771E-3</v>
      </c>
      <c r="Y9">
        <v>-6.4683363457662679E-3</v>
      </c>
      <c r="Z9">
        <v>-7.493877604991539E-3</v>
      </c>
      <c r="AA9">
        <v>-8.6606301011649123E-3</v>
      </c>
      <c r="AB9">
        <v>-9.9252328292998016E-3</v>
      </c>
      <c r="AC9">
        <v>-1.1314660295502765E-2</v>
      </c>
      <c r="AD9" s="14">
        <v>-1.2834406724437919E-2</v>
      </c>
      <c r="AE9" s="83">
        <v>-1.4489379410176362E-2</v>
      </c>
    </row>
    <row r="10" spans="1:31">
      <c r="A10" s="82" t="s">
        <v>81</v>
      </c>
      <c r="B10">
        <v>0</v>
      </c>
      <c r="C10">
        <v>4.5448390428859398E-5</v>
      </c>
      <c r="D10">
        <v>5.5131170517697115E-5</v>
      </c>
      <c r="E10">
        <v>3.5604533721311782E-5</v>
      </c>
      <c r="F10">
        <v>6.5373917390587621E-6</v>
      </c>
      <c r="G10">
        <v>-4.6988994151231367E-5</v>
      </c>
      <c r="H10">
        <v>-9.8110944035667558E-5</v>
      </c>
      <c r="I10">
        <v>-1.6670824584119615E-4</v>
      </c>
      <c r="J10">
        <v>-2.8738574079367751E-4</v>
      </c>
      <c r="K10">
        <v>-4.1600852369594321E-4</v>
      </c>
      <c r="L10">
        <v>-5.9869984673222021E-4</v>
      </c>
      <c r="M10">
        <v>-7.932777757568843E-4</v>
      </c>
      <c r="N10">
        <v>-1.0360808243681241E-3</v>
      </c>
      <c r="O10">
        <v>-1.3334737394177232E-3</v>
      </c>
      <c r="P10">
        <v>-1.698527418125817E-3</v>
      </c>
      <c r="Q10">
        <v>-2.1118880800252704E-3</v>
      </c>
      <c r="R10">
        <v>-2.5919666167162347E-3</v>
      </c>
      <c r="S10">
        <v>-3.1451014343542028E-3</v>
      </c>
      <c r="T10">
        <v>-3.779161037109624E-3</v>
      </c>
      <c r="U10">
        <v>-4.5014161902612315E-3</v>
      </c>
      <c r="V10">
        <v>-5.2921805691941159E-3</v>
      </c>
      <c r="W10">
        <v>-6.1968226864217435E-3</v>
      </c>
      <c r="X10">
        <v>-7.2063916920606097E-3</v>
      </c>
      <c r="Y10">
        <v>-8.3265152340583626E-3</v>
      </c>
      <c r="Z10">
        <v>-9.5629751353576431E-3</v>
      </c>
      <c r="AA10">
        <v>-1.0946481630857985E-2</v>
      </c>
      <c r="AB10">
        <v>-1.2445032073049589E-2</v>
      </c>
      <c r="AC10">
        <v>-1.4077893932196162E-2</v>
      </c>
      <c r="AD10" s="14">
        <v>-1.5850305249143215E-2</v>
      </c>
      <c r="AE10" s="83">
        <v>-1.7766208663638761E-2</v>
      </c>
    </row>
    <row r="11" spans="1:31">
      <c r="A11" s="82" t="s">
        <v>82</v>
      </c>
      <c r="B11">
        <v>0</v>
      </c>
      <c r="C11">
        <v>-0.10201804657034019</v>
      </c>
      <c r="D11">
        <v>-4.2361932160805971E-2</v>
      </c>
      <c r="E11">
        <v>-2.4972861694694259E-2</v>
      </c>
      <c r="F11">
        <v>-1.2018303213290338E-2</v>
      </c>
      <c r="G11">
        <v>4.0383428169699087E-3</v>
      </c>
      <c r="H11">
        <v>8.0149565179876703E-3</v>
      </c>
      <c r="I11">
        <v>1.2305590461303417E-2</v>
      </c>
      <c r="J11">
        <v>1.7279785198520692E-2</v>
      </c>
      <c r="K11">
        <v>2.1258324187400923E-2</v>
      </c>
      <c r="L11">
        <v>2.4693599109104625E-2</v>
      </c>
      <c r="M11">
        <v>2.7677088763300439E-2</v>
      </c>
      <c r="N11">
        <v>3.0238420281514244E-2</v>
      </c>
      <c r="O11">
        <v>3.248346014117498E-2</v>
      </c>
      <c r="P11">
        <v>3.4425985241459678E-2</v>
      </c>
      <c r="Q11">
        <v>3.6097198078755E-2</v>
      </c>
      <c r="R11">
        <v>3.7520115917777375E-2</v>
      </c>
      <c r="S11">
        <v>3.8714501532499668E-2</v>
      </c>
      <c r="T11">
        <v>3.9698605172588941E-2</v>
      </c>
      <c r="U11">
        <v>4.0488416353268164E-2</v>
      </c>
      <c r="V11">
        <v>4.109925126298819E-2</v>
      </c>
      <c r="W11">
        <v>4.1541566038083566E-2</v>
      </c>
      <c r="X11">
        <v>4.182966808978783E-2</v>
      </c>
      <c r="Y11">
        <v>4.1972725963912438E-2</v>
      </c>
      <c r="Z11">
        <v>4.1979417474369285E-2</v>
      </c>
      <c r="AA11">
        <v>4.1857217232132982E-2</v>
      </c>
      <c r="AB11">
        <v>4.1616718243653317E-2</v>
      </c>
      <c r="AC11">
        <v>4.1262948624831708E-2</v>
      </c>
      <c r="AD11" s="14">
        <v>4.0799026790061532E-2</v>
      </c>
      <c r="AE11" s="83">
        <v>4.0232561899200547E-2</v>
      </c>
    </row>
    <row r="12" spans="1:31">
      <c r="A12" s="82" t="s">
        <v>83</v>
      </c>
      <c r="B12">
        <v>0</v>
      </c>
      <c r="C12">
        <v>2.317127873796565E-4</v>
      </c>
      <c r="D12">
        <v>2.3922954881516745E-4</v>
      </c>
      <c r="E12">
        <v>1.4345229231160772E-4</v>
      </c>
      <c r="F12">
        <v>-2.462849132411904E-5</v>
      </c>
      <c r="G12">
        <v>-2.7332545787794871E-4</v>
      </c>
      <c r="H12">
        <v>-5.4434120053681312E-4</v>
      </c>
      <c r="I12">
        <v>-8.8267446258782911E-4</v>
      </c>
      <c r="J12">
        <v>-1.3252968709354107E-3</v>
      </c>
      <c r="K12">
        <v>-1.8505299296256439E-3</v>
      </c>
      <c r="L12">
        <v>-2.4940566423881094E-3</v>
      </c>
      <c r="M12">
        <v>-3.2342987292932612E-3</v>
      </c>
      <c r="N12">
        <v>-4.1015760285922909E-3</v>
      </c>
      <c r="O12">
        <v>-5.1097573756431203E-3</v>
      </c>
      <c r="P12">
        <v>-6.2750182571846835E-3</v>
      </c>
      <c r="Q12">
        <v>-7.5940372511018595E-3</v>
      </c>
      <c r="R12">
        <v>-9.08291869997635E-3</v>
      </c>
      <c r="S12">
        <v>-1.0752055210572209E-2</v>
      </c>
      <c r="T12">
        <v>-1.26118598135605E-2</v>
      </c>
      <c r="U12">
        <v>-1.4671952846190273E-2</v>
      </c>
      <c r="V12">
        <v>-1.6923305618166129E-2</v>
      </c>
      <c r="W12">
        <v>-1.939451806204362E-2</v>
      </c>
      <c r="X12">
        <v>-2.2085107996838715E-2</v>
      </c>
      <c r="Y12">
        <v>-2.4999251483615037E-2</v>
      </c>
      <c r="Z12">
        <v>-2.8140509528584712E-2</v>
      </c>
      <c r="AA12">
        <v>-3.1519602572138705E-2</v>
      </c>
      <c r="AB12">
        <v>-3.5135209740955187E-2</v>
      </c>
      <c r="AC12">
        <v>-3.8979046766085546E-2</v>
      </c>
      <c r="AD12" s="14">
        <v>-4.3050921092191441E-2</v>
      </c>
      <c r="AE12" s="83">
        <v>-4.7347065442715497E-2</v>
      </c>
    </row>
    <row r="13" spans="1:31">
      <c r="A13" s="82" t="s">
        <v>84</v>
      </c>
      <c r="B13">
        <v>0</v>
      </c>
      <c r="C13">
        <v>-2.0694538122943307</v>
      </c>
      <c r="D13">
        <v>-1.043284234654196</v>
      </c>
      <c r="E13">
        <v>-0.4074994080119243</v>
      </c>
      <c r="F13">
        <v>-0.27973447662238415</v>
      </c>
      <c r="G13">
        <v>-0.20178877752473623</v>
      </c>
      <c r="H13">
        <v>-0.19801938532955088</v>
      </c>
      <c r="I13">
        <v>-0.19662404883238338</v>
      </c>
      <c r="J13">
        <v>-0.19435759928212448</v>
      </c>
      <c r="K13">
        <v>-0.19337559583377795</v>
      </c>
      <c r="L13">
        <v>-0.19355393534203902</v>
      </c>
      <c r="M13">
        <v>-0.19445374175325325</v>
      </c>
      <c r="N13">
        <v>-0.19598145897916641</v>
      </c>
      <c r="O13">
        <v>-0.19797191111838863</v>
      </c>
      <c r="P13">
        <v>-0.20030993888457971</v>
      </c>
      <c r="Q13">
        <v>-0.20289435108153953</v>
      </c>
      <c r="R13">
        <v>-0.20570140621852806</v>
      </c>
      <c r="S13">
        <v>-0.20869518482014016</v>
      </c>
      <c r="T13">
        <v>-0.21185528088747407</v>
      </c>
      <c r="U13">
        <v>-0.21516862376755874</v>
      </c>
      <c r="V13">
        <v>-0.21858113446040495</v>
      </c>
      <c r="W13">
        <v>-0.22216381619505343</v>
      </c>
      <c r="X13">
        <v>-0.22589986580920929</v>
      </c>
      <c r="Y13">
        <v>-0.22978877452097812</v>
      </c>
      <c r="Z13">
        <v>-0.23383574781195016</v>
      </c>
      <c r="AA13">
        <v>-0.23808834244787302</v>
      </c>
      <c r="AB13">
        <v>-0.2425069973829741</v>
      </c>
      <c r="AC13">
        <v>-0.24711290301124844</v>
      </c>
      <c r="AD13" s="14">
        <v>-0.25191617209239237</v>
      </c>
      <c r="AE13" s="83">
        <v>-0.25693747837084446</v>
      </c>
    </row>
    <row r="14" spans="1:31">
      <c r="A14" s="79" t="s">
        <v>85</v>
      </c>
      <c r="B14" s="80">
        <v>-2.2204460492503131E-14</v>
      </c>
      <c r="C14" s="80">
        <v>2.0012675894243159E-5</v>
      </c>
      <c r="D14" s="80">
        <v>3.2609512401471363E-5</v>
      </c>
      <c r="E14" s="80">
        <v>2.1089923074590899E-5</v>
      </c>
      <c r="F14" s="80">
        <v>9.072119788733346E-6</v>
      </c>
      <c r="G14" s="80">
        <v>-1.7517587302950943E-5</v>
      </c>
      <c r="H14" s="80">
        <v>-3.46134378825802E-5</v>
      </c>
      <c r="I14" s="80">
        <v>-6.5710420205089548E-5</v>
      </c>
      <c r="J14" s="80">
        <v>-1.4678898677678021E-4</v>
      </c>
      <c r="K14" s="80">
        <v>-2.2043329570564651E-4</v>
      </c>
      <c r="L14" s="80">
        <v>-3.4389818465152544E-4</v>
      </c>
      <c r="M14" s="80">
        <v>-4.5931157218737084E-4</v>
      </c>
      <c r="N14" s="80">
        <v>-6.1524781960198283E-4</v>
      </c>
      <c r="O14" s="80">
        <v>-8.1793144828257169E-4</v>
      </c>
      <c r="P14" s="80">
        <v>-1.0786843420040881E-3</v>
      </c>
      <c r="Q14" s="80">
        <v>-1.3718388200634202E-3</v>
      </c>
      <c r="R14" s="80">
        <v>-1.7190312006531983E-3</v>
      </c>
      <c r="S14" s="80">
        <v>-2.1255213616733215E-3</v>
      </c>
      <c r="T14" s="80">
        <v>-2.5993776175625705E-3</v>
      </c>
      <c r="U14" s="80">
        <v>-3.1479399105194261E-3</v>
      </c>
      <c r="V14" s="80">
        <v>-3.748431408145958E-3</v>
      </c>
      <c r="W14" s="80">
        <v>-4.4501174526923037E-3</v>
      </c>
      <c r="X14" s="80">
        <v>-5.2425941117095753E-3</v>
      </c>
      <c r="Y14" s="80">
        <v>-6.1322455535917086E-3</v>
      </c>
      <c r="Z14" s="80">
        <v>-7.1251871193278582E-3</v>
      </c>
      <c r="AA14" s="80">
        <v>-8.2582824845189862E-3</v>
      </c>
      <c r="AB14" s="80">
        <v>-9.4898899675066595E-3</v>
      </c>
      <c r="AC14" s="80">
        <v>-1.0846343438908335E-2</v>
      </c>
      <c r="AD14" s="81">
        <v>-1.2333367020900265E-2</v>
      </c>
      <c r="AE14" s="81">
        <v>-1.3956209457222091E-2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workbookViewId="0">
      <selection sqref="A1:XFD1048576"/>
    </sheetView>
  </sheetViews>
  <sheetFormatPr defaultRowHeight="15"/>
  <sheetData>
    <row r="1" spans="1:31">
      <c r="A1" s="66"/>
      <c r="B1" s="66">
        <v>2021</v>
      </c>
      <c r="C1" s="66">
        <v>2022</v>
      </c>
      <c r="D1" s="66">
        <v>2023</v>
      </c>
      <c r="E1" s="66">
        <v>2024</v>
      </c>
      <c r="F1" s="66">
        <v>2025</v>
      </c>
      <c r="G1" s="66">
        <v>2026</v>
      </c>
      <c r="H1" s="66">
        <v>2027</v>
      </c>
      <c r="I1" s="66">
        <v>2028</v>
      </c>
      <c r="J1" s="66">
        <v>2029</v>
      </c>
      <c r="K1" s="66">
        <v>2030</v>
      </c>
      <c r="L1" s="66">
        <v>2031</v>
      </c>
      <c r="M1" s="66">
        <v>2032</v>
      </c>
      <c r="N1" s="66">
        <v>2033</v>
      </c>
      <c r="O1" s="66">
        <v>2034</v>
      </c>
      <c r="P1" s="66">
        <v>2035</v>
      </c>
      <c r="Q1" s="66">
        <v>2036</v>
      </c>
      <c r="R1" s="66">
        <v>2037</v>
      </c>
      <c r="S1" s="66">
        <v>2038</v>
      </c>
      <c r="T1" s="66">
        <v>2039</v>
      </c>
      <c r="U1" s="66">
        <v>2040</v>
      </c>
      <c r="V1" s="66">
        <v>2041</v>
      </c>
      <c r="W1" s="66">
        <v>2042</v>
      </c>
      <c r="X1" s="66">
        <v>2043</v>
      </c>
      <c r="Y1" s="66">
        <v>2044</v>
      </c>
      <c r="Z1" s="66">
        <v>2045</v>
      </c>
      <c r="AA1" s="66">
        <v>2046</v>
      </c>
      <c r="AB1" s="66">
        <v>2047</v>
      </c>
      <c r="AC1" s="66">
        <v>2048</v>
      </c>
      <c r="AD1" s="66">
        <v>2049</v>
      </c>
      <c r="AE1" s="66">
        <v>2050</v>
      </c>
    </row>
    <row r="2" spans="1:31">
      <c r="A2" s="58" t="s">
        <v>42</v>
      </c>
      <c r="B2" s="59">
        <v>0</v>
      </c>
      <c r="C2" s="59">
        <v>-1.1690307682396206</v>
      </c>
      <c r="D2" s="59">
        <v>-1.4049468430743617</v>
      </c>
      <c r="E2" s="59">
        <v>-1.2801291490597166</v>
      </c>
      <c r="F2" s="59">
        <v>-0.45007611783257628</v>
      </c>
      <c r="G2" s="59">
        <v>-0.30986081203238092</v>
      </c>
      <c r="H2" s="59">
        <v>-0.15301502640006071</v>
      </c>
      <c r="I2" s="59">
        <v>-7.9184528813469601E-2</v>
      </c>
      <c r="J2" s="59">
        <v>-0.17260248785634369</v>
      </c>
      <c r="K2" s="59">
        <v>-0.15586058406450443</v>
      </c>
      <c r="L2" s="59">
        <v>-0.14699257183075076</v>
      </c>
      <c r="M2" s="59">
        <v>-0.13610034547070216</v>
      </c>
      <c r="N2" s="59">
        <v>-0.11751031887851093</v>
      </c>
      <c r="O2" s="59">
        <v>-0.10437937543943399</v>
      </c>
      <c r="P2" s="59">
        <v>-9.0595469911591842E-2</v>
      </c>
      <c r="Q2" s="59">
        <v>-7.7308570502632179E-2</v>
      </c>
      <c r="R2" s="59">
        <v>-6.5118575003075829E-2</v>
      </c>
      <c r="S2" s="59">
        <v>-5.3877904200028137E-2</v>
      </c>
      <c r="T2" s="59">
        <v>-4.3709748452058772E-2</v>
      </c>
      <c r="U2" s="59">
        <v>-3.4582501819191425E-2</v>
      </c>
      <c r="V2" s="59">
        <v>-2.5457534278838789E-2</v>
      </c>
      <c r="W2" s="59">
        <v>-1.7585700033595497E-2</v>
      </c>
      <c r="X2" s="59">
        <v>-1.118714962162759E-2</v>
      </c>
      <c r="Y2" s="59">
        <v>-5.5987904479692929E-3</v>
      </c>
      <c r="Z2" s="59">
        <v>-5.8238355994388868E-4</v>
      </c>
      <c r="AA2" s="59">
        <v>3.3425998066105578E-3</v>
      </c>
      <c r="AB2" s="59">
        <v>6.2095636847114832E-3</v>
      </c>
      <c r="AC2" s="59">
        <v>8.62020616554382E-3</v>
      </c>
      <c r="AD2" s="60">
        <v>1.1183396066161144E-2</v>
      </c>
      <c r="AE2" s="60">
        <v>1.2968415474201578E-2</v>
      </c>
    </row>
    <row r="3" spans="1:31">
      <c r="A3" s="64" t="s">
        <v>86</v>
      </c>
      <c r="B3">
        <v>0</v>
      </c>
      <c r="C3">
        <v>-0.1534606554936313</v>
      </c>
      <c r="D3">
        <v>-0.33902682664561645</v>
      </c>
      <c r="E3">
        <v>-0.50964866290830191</v>
      </c>
      <c r="F3">
        <v>-0.58381505742558515</v>
      </c>
      <c r="G3">
        <v>-0.60555756997404675</v>
      </c>
      <c r="H3">
        <v>-0.59211034044956978</v>
      </c>
      <c r="I3">
        <v>-0.56102644067744789</v>
      </c>
      <c r="J3">
        <v>-0.53386475682564161</v>
      </c>
      <c r="K3">
        <v>-0.50794717260022049</v>
      </c>
      <c r="L3">
        <v>-0.48290690570136352</v>
      </c>
      <c r="M3">
        <v>-0.4585533744678405</v>
      </c>
      <c r="N3">
        <v>-0.43450408305363286</v>
      </c>
      <c r="O3">
        <v>-0.41087746390876534</v>
      </c>
      <c r="P3">
        <v>-0.38765815584791419</v>
      </c>
      <c r="Q3">
        <v>-0.36485177880913877</v>
      </c>
      <c r="R3">
        <v>-0.34248975721918873</v>
      </c>
      <c r="S3">
        <v>-0.32060514777180193</v>
      </c>
      <c r="T3">
        <v>-0.2992339386777898</v>
      </c>
      <c r="U3">
        <v>-0.27840984529083901</v>
      </c>
      <c r="V3">
        <v>-0.25812137020173598</v>
      </c>
      <c r="W3">
        <v>-0.23839615154535032</v>
      </c>
      <c r="X3">
        <v>-0.21928591487833105</v>
      </c>
      <c r="Y3">
        <v>-0.20081162201983638</v>
      </c>
      <c r="Z3">
        <v>-0.18297669088607194</v>
      </c>
      <c r="AA3">
        <v>-0.16579981290274493</v>
      </c>
      <c r="AB3">
        <v>-0.14930823761347689</v>
      </c>
      <c r="AC3">
        <v>-0.13349461469720492</v>
      </c>
      <c r="AD3" s="12">
        <v>-0.1183219918940992</v>
      </c>
      <c r="AE3" s="65">
        <v>-0.10378698806041697</v>
      </c>
    </row>
    <row r="4" spans="1:31">
      <c r="A4" s="64" t="s">
        <v>87</v>
      </c>
      <c r="B4">
        <v>0</v>
      </c>
      <c r="C4">
        <v>-0.84330087027764122</v>
      </c>
      <c r="D4">
        <v>-0.63709547689740909</v>
      </c>
      <c r="E4">
        <v>-0.24987835371617084</v>
      </c>
      <c r="F4">
        <v>0.45628634127081735</v>
      </c>
      <c r="G4">
        <v>0.65954955935820792</v>
      </c>
      <c r="H4">
        <v>0.72089761316067591</v>
      </c>
      <c r="I4">
        <v>0.70807599556241829</v>
      </c>
      <c r="J4">
        <v>0.59910224717190097</v>
      </c>
      <c r="K4">
        <v>0.56349109944082709</v>
      </c>
      <c r="L4">
        <v>0.54420966497636947</v>
      </c>
      <c r="M4">
        <v>0.53312222285244459</v>
      </c>
      <c r="N4">
        <v>0.53317595392954331</v>
      </c>
      <c r="O4">
        <v>0.5331009473847681</v>
      </c>
      <c r="P4">
        <v>0.53436864242750737</v>
      </c>
      <c r="Q4">
        <v>0.53605648614336587</v>
      </c>
      <c r="R4">
        <v>0.53743515789146379</v>
      </c>
      <c r="S4">
        <v>0.53842217900306188</v>
      </c>
      <c r="T4">
        <v>0.53891927862614875</v>
      </c>
      <c r="U4">
        <v>0.53894581650215656</v>
      </c>
      <c r="V4">
        <v>0.5390947809206903</v>
      </c>
      <c r="W4">
        <v>0.53864514450807643</v>
      </c>
      <c r="X4">
        <v>0.53744020412131999</v>
      </c>
      <c r="Y4">
        <v>0.5359306400885</v>
      </c>
      <c r="Z4">
        <v>0.53431457804247184</v>
      </c>
      <c r="AA4">
        <v>0.53228979753068284</v>
      </c>
      <c r="AB4">
        <v>0.52986825845977581</v>
      </c>
      <c r="AC4">
        <v>0.52741305159553775</v>
      </c>
      <c r="AD4" s="12">
        <v>0.52525206379516742</v>
      </c>
      <c r="AE4" s="65">
        <v>0.52278912191097149</v>
      </c>
    </row>
    <row r="5" spans="1:31">
      <c r="A5" s="64" t="s">
        <v>88</v>
      </c>
      <c r="B5">
        <v>0</v>
      </c>
      <c r="C5">
        <v>-0.39268447054374711</v>
      </c>
      <c r="D5">
        <v>-0.74472662534015299</v>
      </c>
      <c r="E5">
        <v>-0.91131899231503555</v>
      </c>
      <c r="F5">
        <v>-1.0781593210643536</v>
      </c>
      <c r="G5">
        <v>-1.1261162488645615</v>
      </c>
      <c r="H5">
        <v>-1.0955987289010594</v>
      </c>
      <c r="I5">
        <v>-1.0424802707558745</v>
      </c>
      <c r="J5">
        <v>-0.98637480175005621</v>
      </c>
      <c r="K5">
        <v>-0.94680983940156338</v>
      </c>
      <c r="L5">
        <v>-0.91251783651088436</v>
      </c>
      <c r="M5">
        <v>-0.88148271298928993</v>
      </c>
      <c r="N5">
        <v>-0.84447571931084431</v>
      </c>
      <c r="O5">
        <v>-0.80978259212967085</v>
      </c>
      <c r="P5">
        <v>-0.77744031759698906</v>
      </c>
      <c r="Q5">
        <v>-0.74716477318121921</v>
      </c>
      <c r="R5">
        <v>-0.71882272085685983</v>
      </c>
      <c r="S5">
        <v>-0.69237170528488878</v>
      </c>
      <c r="T5">
        <v>-0.66778149226991435</v>
      </c>
      <c r="U5">
        <v>-0.64503407459113316</v>
      </c>
      <c r="V5">
        <v>-0.62403023239216981</v>
      </c>
      <c r="W5">
        <v>-0.60464074350644603</v>
      </c>
      <c r="X5">
        <v>-0.58689717790140206</v>
      </c>
      <c r="Y5">
        <v>-0.57082400835771763</v>
      </c>
      <c r="Z5">
        <v>-0.55634754510214268</v>
      </c>
      <c r="AA5">
        <v>-0.54339359881857563</v>
      </c>
      <c r="AB5">
        <v>-0.53194155162425982</v>
      </c>
      <c r="AC5">
        <v>-0.52193988836087835</v>
      </c>
      <c r="AD5" s="12">
        <v>-0.51321807890233329</v>
      </c>
      <c r="AE5" s="65">
        <v>-0.50560821956989743</v>
      </c>
    </row>
    <row r="6" spans="1:31">
      <c r="A6" s="64" t="s">
        <v>89</v>
      </c>
      <c r="B6">
        <v>0</v>
      </c>
      <c r="C6">
        <v>-1.3888286859201515</v>
      </c>
      <c r="D6">
        <v>-2.256137339699682</v>
      </c>
      <c r="E6">
        <v>-2.4121981133092829</v>
      </c>
      <c r="F6">
        <v>-2.2068682469564282</v>
      </c>
      <c r="G6">
        <v>-1.9110482294345754</v>
      </c>
      <c r="H6">
        <v>-1.6552019298484266</v>
      </c>
      <c r="I6">
        <v>-1.4740516297358619</v>
      </c>
      <c r="J6">
        <v>-1.3905819663669661</v>
      </c>
      <c r="K6">
        <v>-1.367740904985526</v>
      </c>
      <c r="L6">
        <v>-1.3664899353813764</v>
      </c>
      <c r="M6">
        <v>-1.3738740858952991</v>
      </c>
      <c r="N6">
        <v>-1.3763518051285839</v>
      </c>
      <c r="O6">
        <v>-1.380486108435286</v>
      </c>
      <c r="P6">
        <v>-1.3850217518097896</v>
      </c>
      <c r="Q6">
        <v>-1.3890521064114814</v>
      </c>
      <c r="R6">
        <v>-1.3924051499656476</v>
      </c>
      <c r="S6">
        <v>-1.3951559814944781</v>
      </c>
      <c r="T6">
        <v>-1.3974471942084121</v>
      </c>
      <c r="U6">
        <v>-1.3994339005369283</v>
      </c>
      <c r="V6">
        <v>-1.4009707777567826</v>
      </c>
      <c r="W6">
        <v>-1.4021556722020101</v>
      </c>
      <c r="X6">
        <v>-1.4033471254256469</v>
      </c>
      <c r="Y6">
        <v>-1.4046877761109799</v>
      </c>
      <c r="Z6">
        <v>-1.4061127933947537</v>
      </c>
      <c r="AA6">
        <v>-1.4076848555521271</v>
      </c>
      <c r="AB6">
        <v>-1.4095396631385815</v>
      </c>
      <c r="AC6">
        <v>-1.4116233996169014</v>
      </c>
      <c r="AD6" s="12">
        <v>-1.4136403852981094</v>
      </c>
      <c r="AE6" s="65">
        <v>-1.4155488246699433</v>
      </c>
    </row>
    <row r="7" spans="1:31">
      <c r="A7" s="64" t="s">
        <v>90</v>
      </c>
      <c r="B7">
        <v>0</v>
      </c>
      <c r="C7">
        <v>-7.7146978155617223</v>
      </c>
      <c r="D7">
        <v>-4.7500633719662622</v>
      </c>
      <c r="E7">
        <v>-2.1974911683917076</v>
      </c>
      <c r="F7">
        <v>2.4097623095147291</v>
      </c>
      <c r="G7">
        <v>0.56104862773691533</v>
      </c>
      <c r="H7">
        <v>0.32805625494241042</v>
      </c>
      <c r="I7">
        <v>-0.12521142626713555</v>
      </c>
      <c r="J7">
        <v>-1.1553957337827936</v>
      </c>
      <c r="K7">
        <v>-0.91896190518122589</v>
      </c>
      <c r="L7">
        <v>-0.91595985126957657</v>
      </c>
      <c r="M7">
        <v>-0.91522730888962123</v>
      </c>
      <c r="N7">
        <v>-0.87510054128077108</v>
      </c>
      <c r="O7">
        <v>-0.89185486231562194</v>
      </c>
      <c r="P7">
        <v>-0.89164241430051971</v>
      </c>
      <c r="Q7">
        <v>-0.89159895126940114</v>
      </c>
      <c r="R7">
        <v>-0.894267749703892</v>
      </c>
      <c r="S7">
        <v>-0.89687897233227121</v>
      </c>
      <c r="T7">
        <v>-0.90027121702626056</v>
      </c>
      <c r="U7">
        <v>-0.90399834419652159</v>
      </c>
      <c r="V7">
        <v>-0.90227016446843278</v>
      </c>
      <c r="W7">
        <v>-0.90562051013183265</v>
      </c>
      <c r="X7">
        <v>-0.91215906984103423</v>
      </c>
      <c r="Y7">
        <v>-0.91669554913369478</v>
      </c>
      <c r="Z7">
        <v>-0.91969457358982432</v>
      </c>
      <c r="AA7">
        <v>-0.92535266486716283</v>
      </c>
      <c r="AB7">
        <v>-0.93213567314174295</v>
      </c>
      <c r="AC7">
        <v>-0.93642629363722696</v>
      </c>
      <c r="AD7" s="12">
        <v>-0.93666515632627734</v>
      </c>
      <c r="AE7" s="65">
        <v>-0.94059287225319865</v>
      </c>
    </row>
    <row r="8" spans="1:31">
      <c r="A8" s="64" t="s">
        <v>91</v>
      </c>
      <c r="B8">
        <v>0</v>
      </c>
      <c r="C8">
        <v>-1.9455307008825695</v>
      </c>
      <c r="D8">
        <v>-2.6356252192300866</v>
      </c>
      <c r="E8">
        <v>-2.3883195389930556</v>
      </c>
      <c r="F8">
        <v>-0.90381946195944307</v>
      </c>
      <c r="G8">
        <v>-0.3042380296366165</v>
      </c>
      <c r="H8">
        <v>8.5220656539464201E-2</v>
      </c>
      <c r="I8">
        <v>0.28336904236265781</v>
      </c>
      <c r="J8">
        <v>0.15881919447175985</v>
      </c>
      <c r="K8">
        <v>0.14061216510490304</v>
      </c>
      <c r="L8">
        <v>0.1343440900885895</v>
      </c>
      <c r="M8">
        <v>0.13451078544923778</v>
      </c>
      <c r="N8">
        <v>0.14316970726571121</v>
      </c>
      <c r="O8">
        <v>0.1474325518016073</v>
      </c>
      <c r="P8">
        <v>0.15261381319859879</v>
      </c>
      <c r="Q8">
        <v>0.15800591914085782</v>
      </c>
      <c r="R8">
        <v>0.16245074830387729</v>
      </c>
      <c r="S8">
        <v>0.16592109569468771</v>
      </c>
      <c r="T8">
        <v>0.16820725650548152</v>
      </c>
      <c r="U8">
        <v>0.16931399369768396</v>
      </c>
      <c r="V8">
        <v>0.17088219081335954</v>
      </c>
      <c r="W8">
        <v>0.17121157574642165</v>
      </c>
      <c r="X8">
        <v>0.16959132544382971</v>
      </c>
      <c r="Y8">
        <v>0.16696123910837635</v>
      </c>
      <c r="Z8">
        <v>0.16390351317601137</v>
      </c>
      <c r="AA8">
        <v>0.15969475095862773</v>
      </c>
      <c r="AB8">
        <v>0.15424062169948627</v>
      </c>
      <c r="AC8">
        <v>0.14848431033676057</v>
      </c>
      <c r="AD8" s="12">
        <v>0.14355954918776614</v>
      </c>
      <c r="AE8" s="65">
        <v>0.1381509770753242</v>
      </c>
    </row>
    <row r="9" spans="1:31">
      <c r="A9" s="64" t="s">
        <v>92</v>
      </c>
      <c r="B9">
        <v>0</v>
      </c>
      <c r="C9">
        <v>-0.70962478337881496</v>
      </c>
      <c r="D9">
        <v>-1.1947026667156968</v>
      </c>
      <c r="E9">
        <v>-1.3026911492443394</v>
      </c>
      <c r="F9">
        <v>-0.67781330823659669</v>
      </c>
      <c r="G9">
        <v>-0.40005590349473374</v>
      </c>
      <c r="H9">
        <v>-0.17666987373734511</v>
      </c>
      <c r="I9">
        <v>-3.3625052484398399E-2</v>
      </c>
      <c r="J9">
        <v>-5.8473928759394944E-2</v>
      </c>
      <c r="K9">
        <v>-4.2698815299391235E-2</v>
      </c>
      <c r="L9">
        <v>-2.6092242317399261E-2</v>
      </c>
      <c r="M9">
        <v>-9.547774417639765E-3</v>
      </c>
      <c r="N9">
        <v>1.2874572556120789E-2</v>
      </c>
      <c r="O9">
        <v>3.0946166454204338E-2</v>
      </c>
      <c r="P9">
        <v>4.7612472349634061E-2</v>
      </c>
      <c r="Q9">
        <v>6.2897862111066516E-2</v>
      </c>
      <c r="R9">
        <v>7.6440902889873819E-2</v>
      </c>
      <c r="S9">
        <v>8.8361451994067863E-2</v>
      </c>
      <c r="T9">
        <v>9.8652263043752519E-2</v>
      </c>
      <c r="U9">
        <v>0.10738851798612892</v>
      </c>
      <c r="V9">
        <v>0.11553843481189041</v>
      </c>
      <c r="W9">
        <v>0.1223522121628573</v>
      </c>
      <c r="X9">
        <v>0.12744775173296752</v>
      </c>
      <c r="Y9">
        <v>0.13129778996605612</v>
      </c>
      <c r="Z9">
        <v>0.13426292774540993</v>
      </c>
      <c r="AA9">
        <v>0.13602379501997941</v>
      </c>
      <c r="AB9">
        <v>0.13652959721945912</v>
      </c>
      <c r="AC9">
        <v>0.13629621256081581</v>
      </c>
      <c r="AD9" s="12">
        <v>0.13602872810942745</v>
      </c>
      <c r="AE9" s="65">
        <v>0.13515525711622622</v>
      </c>
    </row>
    <row r="10" spans="1:31">
      <c r="A10" s="61" t="s">
        <v>93</v>
      </c>
      <c r="B10" s="62">
        <v>0</v>
      </c>
      <c r="C10" s="62">
        <v>-0.76660973934538079</v>
      </c>
      <c r="D10" s="62">
        <v>-1.7356006154216286</v>
      </c>
      <c r="E10" s="62">
        <v>-2.1255055050000915</v>
      </c>
      <c r="F10" s="62">
        <v>-1.4111144799617392</v>
      </c>
      <c r="G10" s="62">
        <v>-1.0706114285433554</v>
      </c>
      <c r="H10" s="62">
        <v>-0.76616132698836825</v>
      </c>
      <c r="I10" s="62">
        <v>-0.55090690706242063</v>
      </c>
      <c r="J10" s="62">
        <v>-0.55458163044076469</v>
      </c>
      <c r="K10" s="62">
        <v>-0.51246947537604282</v>
      </c>
      <c r="L10" s="62">
        <v>-0.47222994030458043</v>
      </c>
      <c r="M10" s="62">
        <v>-0.43408948267696923</v>
      </c>
      <c r="N10" s="62">
        <v>-0.39209520677271348</v>
      </c>
      <c r="O10" s="62">
        <v>-0.35714807389316539</v>
      </c>
      <c r="P10" s="62">
        <v>-0.32534952996904343</v>
      </c>
      <c r="Q10" s="62">
        <v>-0.29643267986610988</v>
      </c>
      <c r="R10" s="62">
        <v>-0.2707488020956883</v>
      </c>
      <c r="S10" s="62">
        <v>-0.24807225091758589</v>
      </c>
      <c r="T10" s="62">
        <v>-0.22836703453447127</v>
      </c>
      <c r="U10" s="62">
        <v>-0.2115083027647735</v>
      </c>
      <c r="V10" s="62">
        <v>-0.19615252028296615</v>
      </c>
      <c r="W10" s="62">
        <v>-0.18326798959218404</v>
      </c>
      <c r="X10" s="62">
        <v>-0.17336010792612377</v>
      </c>
      <c r="Y10" s="62">
        <v>-0.16583726877038574</v>
      </c>
      <c r="Z10" s="62">
        <v>-0.16021477437282439</v>
      </c>
      <c r="AA10" s="62">
        <v>-0.15692629317533013</v>
      </c>
      <c r="AB10" s="62">
        <v>-0.15601559780527019</v>
      </c>
      <c r="AC10" s="62">
        <v>-0.15682234926130967</v>
      </c>
      <c r="AD10" s="63">
        <v>-0.15837589512722738</v>
      </c>
      <c r="AE10" s="63">
        <v>-0.16137343233800783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>
      <selection sqref="A1:XFD1048576"/>
    </sheetView>
  </sheetViews>
  <sheetFormatPr defaultRowHeight="15"/>
  <sheetData>
    <row r="1" spans="1:31">
      <c r="A1" s="75"/>
      <c r="B1" s="75">
        <v>2021</v>
      </c>
      <c r="C1" s="75">
        <v>2022</v>
      </c>
      <c r="D1" s="75">
        <v>2023</v>
      </c>
      <c r="E1" s="75">
        <v>2024</v>
      </c>
      <c r="F1" s="75">
        <v>2025</v>
      </c>
      <c r="G1" s="75">
        <v>2026</v>
      </c>
      <c r="H1" s="75">
        <v>2027</v>
      </c>
      <c r="I1" s="75">
        <v>2028</v>
      </c>
      <c r="J1" s="75">
        <v>2029</v>
      </c>
      <c r="K1" s="75">
        <v>2030</v>
      </c>
      <c r="L1" s="75">
        <v>2031</v>
      </c>
      <c r="M1" s="75">
        <v>2032</v>
      </c>
      <c r="N1" s="75">
        <v>2033</v>
      </c>
      <c r="O1" s="75">
        <v>2034</v>
      </c>
      <c r="P1" s="75">
        <v>2035</v>
      </c>
      <c r="Q1" s="75">
        <v>2036</v>
      </c>
      <c r="R1" s="75">
        <v>2037</v>
      </c>
      <c r="S1" s="75">
        <v>2038</v>
      </c>
      <c r="T1" s="75">
        <v>2039</v>
      </c>
      <c r="U1" s="75">
        <v>2040</v>
      </c>
      <c r="V1" s="75">
        <v>2041</v>
      </c>
      <c r="W1" s="75">
        <v>2042</v>
      </c>
      <c r="X1" s="75">
        <v>2043</v>
      </c>
      <c r="Y1" s="75">
        <v>2044</v>
      </c>
      <c r="Z1" s="75">
        <v>2045</v>
      </c>
      <c r="AA1" s="75">
        <v>2046</v>
      </c>
      <c r="AB1" s="75">
        <v>2047</v>
      </c>
      <c r="AC1" s="75">
        <v>2048</v>
      </c>
      <c r="AD1" s="75">
        <v>2049</v>
      </c>
      <c r="AE1" s="75">
        <v>2050</v>
      </c>
    </row>
    <row r="2" spans="1:31">
      <c r="A2" s="67" t="s">
        <v>42</v>
      </c>
      <c r="B2" s="68">
        <v>0</v>
      </c>
      <c r="C2" s="68">
        <v>-3.6387682329792725</v>
      </c>
      <c r="D2" s="68">
        <v>-4.5457021154289396</v>
      </c>
      <c r="E2" s="68">
        <v>-2.6031456999220826</v>
      </c>
      <c r="F2" s="68">
        <v>-0.89034005809746075</v>
      </c>
      <c r="G2" s="68">
        <v>-0.57821216363169725</v>
      </c>
      <c r="H2" s="68">
        <v>-0.29183728450425939</v>
      </c>
      <c r="I2" s="68">
        <v>-0.13868878708825916</v>
      </c>
      <c r="J2" s="68">
        <v>-0.17654160083843129</v>
      </c>
      <c r="K2" s="68">
        <v>-0.17852385061205567</v>
      </c>
      <c r="L2" s="68">
        <v>-0.17819505024330162</v>
      </c>
      <c r="M2" s="68">
        <v>-0.17615743759227254</v>
      </c>
      <c r="N2" s="68">
        <v>-0.16865320228313108</v>
      </c>
      <c r="O2" s="68">
        <v>-0.16307421653928289</v>
      </c>
      <c r="P2" s="68">
        <v>-0.15748352780267094</v>
      </c>
      <c r="Q2" s="68">
        <v>-0.15217913329116373</v>
      </c>
      <c r="R2" s="68">
        <v>-0.14745541623399916</v>
      </c>
      <c r="S2" s="68">
        <v>-0.14327131590171627</v>
      </c>
      <c r="T2" s="68">
        <v>-0.13965288899044914</v>
      </c>
      <c r="U2" s="68">
        <v>-0.13655711737559084</v>
      </c>
      <c r="V2" s="68">
        <v>-0.13342838138665769</v>
      </c>
      <c r="W2" s="68">
        <v>-0.1307267724520611</v>
      </c>
      <c r="X2" s="68">
        <v>-0.12864886990910929</v>
      </c>
      <c r="Y2" s="68">
        <v>-0.12684553319162184</v>
      </c>
      <c r="Z2" s="68">
        <v>-0.12510484668213362</v>
      </c>
      <c r="AA2" s="68">
        <v>-0.12360986630459703</v>
      </c>
      <c r="AB2" s="68">
        <v>-0.12240193320026682</v>
      </c>
      <c r="AC2" s="68">
        <v>-0.12110827499014487</v>
      </c>
      <c r="AD2" s="69">
        <v>-0.11933745570139598</v>
      </c>
      <c r="AE2" s="69">
        <v>-0.11747638220481749</v>
      </c>
    </row>
    <row r="3" spans="1:31">
      <c r="A3" s="73" t="s">
        <v>43</v>
      </c>
      <c r="B3">
        <v>0</v>
      </c>
      <c r="C3">
        <v>-1.0003522027330014</v>
      </c>
      <c r="D3">
        <v>-0.66567561904491424</v>
      </c>
      <c r="E3">
        <v>2.4336442469463648E-3</v>
      </c>
      <c r="F3">
        <v>1.4155787137780429</v>
      </c>
      <c r="G3">
        <v>-1.1330615485775075</v>
      </c>
      <c r="H3">
        <v>-1.2919257490649483</v>
      </c>
      <c r="I3">
        <v>-1.4617178027004907</v>
      </c>
      <c r="J3">
        <v>-1.687476688672418</v>
      </c>
      <c r="K3">
        <v>-1.8715675739780058</v>
      </c>
      <c r="L3">
        <v>-2.0246339970644289</v>
      </c>
      <c r="M3">
        <v>-2.1526340346549655</v>
      </c>
      <c r="N3">
        <v>-2.2573872658939509</v>
      </c>
      <c r="O3">
        <v>-2.3435689432983575</v>
      </c>
      <c r="P3">
        <v>-2.4125957956705024</v>
      </c>
      <c r="Q3">
        <v>-2.4661780251572174</v>
      </c>
      <c r="R3">
        <v>-2.5055437905737832</v>
      </c>
      <c r="S3">
        <v>-2.5318213446661297</v>
      </c>
      <c r="T3">
        <v>-2.5460080054698353</v>
      </c>
      <c r="U3">
        <v>-2.5489563220680855</v>
      </c>
      <c r="V3">
        <v>-2.5415072808667727</v>
      </c>
      <c r="W3">
        <v>-2.524040010970674</v>
      </c>
      <c r="X3">
        <v>-2.4973328011577922</v>
      </c>
      <c r="Y3">
        <v>-2.4618329063101019</v>
      </c>
      <c r="Z3">
        <v>-2.4178823838455488</v>
      </c>
      <c r="AA3">
        <v>-2.3656968510564313</v>
      </c>
      <c r="AB3">
        <v>-2.3058173856721154</v>
      </c>
      <c r="AC3">
        <v>-2.2384890126515344</v>
      </c>
      <c r="AD3" s="13">
        <v>-2.1636323454822692</v>
      </c>
      <c r="AE3" s="74">
        <v>-2.0814495987793613</v>
      </c>
    </row>
    <row r="4" spans="1:31">
      <c r="A4" s="73" t="s">
        <v>44</v>
      </c>
      <c r="B4">
        <v>0</v>
      </c>
      <c r="C4">
        <v>0</v>
      </c>
      <c r="D4">
        <v>-3.1911978637388927E-5</v>
      </c>
      <c r="E4">
        <v>1.4067333002709681E-2</v>
      </c>
      <c r="F4">
        <v>3.0993269089396591E-2</v>
      </c>
      <c r="G4">
        <v>4.295404495855415E-2</v>
      </c>
      <c r="H4">
        <v>4.1703228775680223E-2</v>
      </c>
      <c r="I4">
        <v>4.1703994965747171E-2</v>
      </c>
      <c r="J4">
        <v>4.1702944267529851E-2</v>
      </c>
      <c r="K4">
        <v>4.1700910312369999E-2</v>
      </c>
      <c r="L4">
        <v>4.16981877626732E-2</v>
      </c>
      <c r="M4">
        <v>4.1695770868055426E-2</v>
      </c>
      <c r="N4">
        <v>4.169589678562069E-2</v>
      </c>
      <c r="O4">
        <v>4.1699456990973438E-2</v>
      </c>
      <c r="P4">
        <v>4.1702893028294774E-2</v>
      </c>
      <c r="Q4">
        <v>4.1706007345831964E-2</v>
      </c>
      <c r="R4">
        <v>4.1708774020987605E-2</v>
      </c>
      <c r="S4">
        <v>4.1711171210168096E-2</v>
      </c>
      <c r="T4">
        <v>4.1713390673736583E-2</v>
      </c>
      <c r="U4">
        <v>4.1715456419377794E-2</v>
      </c>
      <c r="V4">
        <v>4.171683297760076E-2</v>
      </c>
      <c r="W4">
        <v>4.1712891949541309E-2</v>
      </c>
      <c r="X4">
        <v>4.170949067079377E-2</v>
      </c>
      <c r="Y4">
        <v>4.1706310914713107E-2</v>
      </c>
      <c r="Z4">
        <v>4.1703232213596841E-2</v>
      </c>
      <c r="AA4">
        <v>4.1700292547308671E-2</v>
      </c>
      <c r="AB4">
        <v>4.1701164942553604E-2</v>
      </c>
      <c r="AC4">
        <v>4.1701985381292772E-2</v>
      </c>
      <c r="AD4" s="13">
        <v>4.1702770981455473E-2</v>
      </c>
      <c r="AE4" s="74">
        <v>4.1703532936421261E-2</v>
      </c>
    </row>
    <row r="5" spans="1:31">
      <c r="A5" s="73" t="s">
        <v>45</v>
      </c>
      <c r="B5">
        <v>0</v>
      </c>
      <c r="C5">
        <v>-2.6636496808948973</v>
      </c>
      <c r="D5">
        <v>-3.0956478326782277</v>
      </c>
      <c r="E5">
        <v>-1.2782339456051117</v>
      </c>
      <c r="F5">
        <v>39.641738113994585</v>
      </c>
      <c r="G5">
        <v>41.187590808566618</v>
      </c>
      <c r="H5">
        <v>42.349290391245333</v>
      </c>
      <c r="I5">
        <v>43.288481064882212</v>
      </c>
      <c r="J5">
        <v>44.059447743918987</v>
      </c>
      <c r="K5">
        <v>44.724709042650225</v>
      </c>
      <c r="L5">
        <v>45.299644946965323</v>
      </c>
      <c r="M5">
        <v>45.794923805943476</v>
      </c>
      <c r="N5">
        <v>46.233138298770648</v>
      </c>
      <c r="O5">
        <v>46.619382365263441</v>
      </c>
      <c r="P5">
        <v>46.958134766854997</v>
      </c>
      <c r="Q5">
        <v>47.254432943568901</v>
      </c>
      <c r="R5">
        <v>47.513765694563467</v>
      </c>
      <c r="S5">
        <v>47.740269404887293</v>
      </c>
      <c r="T5">
        <v>47.937598655855204</v>
      </c>
      <c r="U5">
        <v>48.10898994268706</v>
      </c>
      <c r="V5">
        <v>48.255989252508492</v>
      </c>
      <c r="W5">
        <v>48.381849554001001</v>
      </c>
      <c r="X5">
        <v>48.489703642099592</v>
      </c>
      <c r="Y5">
        <v>48.581142703054759</v>
      </c>
      <c r="Z5">
        <v>48.657519650186231</v>
      </c>
      <c r="AA5">
        <v>48.721017379707689</v>
      </c>
      <c r="AB5">
        <v>48.773127584746192</v>
      </c>
      <c r="AC5">
        <v>48.814667703784956</v>
      </c>
      <c r="AD5" s="13">
        <v>48.845776130852258</v>
      </c>
      <c r="AE5" s="74">
        <v>48.8680745367299</v>
      </c>
    </row>
    <row r="6" spans="1:31">
      <c r="A6" s="73" t="s">
        <v>46</v>
      </c>
      <c r="B6">
        <v>0</v>
      </c>
      <c r="C6">
        <v>-1.8665959223940209</v>
      </c>
      <c r="D6">
        <v>-2.5526628317294575</v>
      </c>
      <c r="E6">
        <v>-2.9766832440618507</v>
      </c>
      <c r="F6">
        <v>-0.32540093670455628</v>
      </c>
      <c r="G6">
        <v>-0.51288753243804441</v>
      </c>
      <c r="H6">
        <v>-0.72157849462621826</v>
      </c>
      <c r="I6">
        <v>-0.84457123968848524</v>
      </c>
      <c r="J6">
        <v>-0.93032359502401851</v>
      </c>
      <c r="K6">
        <v>-1.0038938526699459</v>
      </c>
      <c r="L6">
        <v>-1.0673465292801332</v>
      </c>
      <c r="M6">
        <v>-1.1220162407714174</v>
      </c>
      <c r="N6">
        <v>-1.1638452752470774</v>
      </c>
      <c r="O6">
        <v>-1.199064952630724</v>
      </c>
      <c r="P6">
        <v>-1.2290222358174896</v>
      </c>
      <c r="Q6">
        <v>-1.2543931836258793</v>
      </c>
      <c r="R6">
        <v>-1.275899365509181</v>
      </c>
      <c r="S6">
        <v>-1.2941523562082557</v>
      </c>
      <c r="T6">
        <v>-1.309671095604148</v>
      </c>
      <c r="U6">
        <v>-1.3228867954689805</v>
      </c>
      <c r="V6">
        <v>-1.334114208689674</v>
      </c>
      <c r="W6">
        <v>-1.3436823254158847</v>
      </c>
      <c r="X6">
        <v>-1.3518463906740941</v>
      </c>
      <c r="Y6">
        <v>-1.3588514429166643</v>
      </c>
      <c r="Z6">
        <v>-1.3648745804068052</v>
      </c>
      <c r="AA6">
        <v>-1.370081701767667</v>
      </c>
      <c r="AB6">
        <v>-1.3746215127224737</v>
      </c>
      <c r="AC6">
        <v>-1.3786140213617015</v>
      </c>
      <c r="AD6" s="13">
        <v>-1.3821173968573297</v>
      </c>
      <c r="AE6" s="74">
        <v>-1.3851872608157234</v>
      </c>
    </row>
    <row r="7" spans="1:31">
      <c r="A7" s="73" t="s">
        <v>47</v>
      </c>
      <c r="B7">
        <v>0</v>
      </c>
      <c r="C7">
        <v>-2.2803173267433752</v>
      </c>
      <c r="D7">
        <v>-1.4682494446977334</v>
      </c>
      <c r="E7">
        <v>-0.48852304061941521</v>
      </c>
      <c r="F7">
        <v>-0.5651989036491778</v>
      </c>
      <c r="G7">
        <v>-0.90289252075125281</v>
      </c>
      <c r="H7">
        <v>-0.88230725025325585</v>
      </c>
      <c r="I7">
        <v>-0.85533525988369385</v>
      </c>
      <c r="J7">
        <v>-0.82495323814849586</v>
      </c>
      <c r="K7">
        <v>-0.79561171343521808</v>
      </c>
      <c r="L7">
        <v>-0.76674786295615194</v>
      </c>
      <c r="M7">
        <v>-0.73865606034435594</v>
      </c>
      <c r="N7">
        <v>-0.71174468912263977</v>
      </c>
      <c r="O7">
        <v>-0.68612402922457738</v>
      </c>
      <c r="P7">
        <v>-0.66174613991143438</v>
      </c>
      <c r="Q7">
        <v>-0.63863012438843958</v>
      </c>
      <c r="R7">
        <v>-0.61678937796264544</v>
      </c>
      <c r="S7">
        <v>-0.59617867785672907</v>
      </c>
      <c r="T7">
        <v>-0.57673975387140253</v>
      </c>
      <c r="U7">
        <v>-0.55839389049574528</v>
      </c>
      <c r="V7">
        <v>-0.54100561418345405</v>
      </c>
      <c r="W7">
        <v>-0.52454069968778105</v>
      </c>
      <c r="X7">
        <v>-0.50892953158097054</v>
      </c>
      <c r="Y7">
        <v>-0.4940494949579044</v>
      </c>
      <c r="Z7">
        <v>-0.47978176630744107</v>
      </c>
      <c r="AA7">
        <v>-0.4660431884330074</v>
      </c>
      <c r="AB7">
        <v>-0.45274538621683513</v>
      </c>
      <c r="AC7">
        <v>-0.43978581888718393</v>
      </c>
      <c r="AD7" s="13">
        <v>-0.42702784040576924</v>
      </c>
      <c r="AE7" s="74">
        <v>-0.41441908015654727</v>
      </c>
    </row>
    <row r="8" spans="1:31">
      <c r="A8" s="73" t="s">
        <v>48</v>
      </c>
      <c r="B8">
        <v>0</v>
      </c>
      <c r="C8">
        <v>-2.3231883614590054</v>
      </c>
      <c r="D8">
        <v>-3.6969722307919506</v>
      </c>
      <c r="E8">
        <v>-1.9414343157892588</v>
      </c>
      <c r="F8">
        <v>-0.17193103588666325</v>
      </c>
      <c r="G8">
        <v>-0.12908997672220757</v>
      </c>
      <c r="H8">
        <v>-8.2585471107010644E-2</v>
      </c>
      <c r="I8">
        <v>-3.8266475907433595E-2</v>
      </c>
      <c r="J8">
        <v>-9.0868862854698307E-3</v>
      </c>
      <c r="K8">
        <v>5.4382041691392047E-3</v>
      </c>
      <c r="L8">
        <v>1.2615794453640916E-2</v>
      </c>
      <c r="M8">
        <v>1.4297751628600253E-2</v>
      </c>
      <c r="N8">
        <v>1.3779168784622264E-2</v>
      </c>
      <c r="O8">
        <v>1.0683515980969283E-2</v>
      </c>
      <c r="P8">
        <v>5.7376395943942171E-3</v>
      </c>
      <c r="Q8">
        <v>-6.7240796212120202E-4</v>
      </c>
      <c r="R8">
        <v>-8.1976908707037666E-3</v>
      </c>
      <c r="S8">
        <v>-1.6479769792554499E-2</v>
      </c>
      <c r="T8">
        <v>-2.5239345165162241E-2</v>
      </c>
      <c r="U8">
        <v>-3.4246152554462395E-2</v>
      </c>
      <c r="V8">
        <v>-4.3406621226693698E-2</v>
      </c>
      <c r="W8">
        <v>-5.2592167409371005E-2</v>
      </c>
      <c r="X8">
        <v>-6.1508361158435498E-2</v>
      </c>
      <c r="Y8">
        <v>-7.0005851554066911E-2</v>
      </c>
      <c r="Z8">
        <v>-7.803328255842068E-2</v>
      </c>
      <c r="AA8">
        <v>-8.5504023692206665E-2</v>
      </c>
      <c r="AB8">
        <v>-9.2306676418574263E-2</v>
      </c>
      <c r="AC8">
        <v>-9.8432530343306457E-2</v>
      </c>
      <c r="AD8" s="13">
        <v>-0.10391881030064054</v>
      </c>
      <c r="AE8" s="74">
        <v>-0.10874512589534868</v>
      </c>
    </row>
    <row r="9" spans="1:31">
      <c r="A9" s="73" t="s">
        <v>49</v>
      </c>
      <c r="B9">
        <v>0</v>
      </c>
      <c r="C9">
        <v>-8.3134910048674566</v>
      </c>
      <c r="D9">
        <v>-4.0470054414920913</v>
      </c>
      <c r="E9">
        <v>-1.8589448586009416</v>
      </c>
      <c r="F9">
        <v>-1.1881778002402421</v>
      </c>
      <c r="G9">
        <v>-0.81795544933235265</v>
      </c>
      <c r="H9">
        <v>-0.53627924734577226</v>
      </c>
      <c r="I9">
        <v>-0.38588461771443816</v>
      </c>
      <c r="J9">
        <v>-0.4121112198855803</v>
      </c>
      <c r="K9">
        <v>-0.41037204857602427</v>
      </c>
      <c r="L9">
        <v>-0.4072286894733268</v>
      </c>
      <c r="M9">
        <v>-0.40398307350403284</v>
      </c>
      <c r="N9">
        <v>-0.39618584412220992</v>
      </c>
      <c r="O9">
        <v>-0.39031883910811693</v>
      </c>
      <c r="P9">
        <v>-0.38483383727406784</v>
      </c>
      <c r="Q9">
        <v>-0.37989289370512491</v>
      </c>
      <c r="R9">
        <v>-0.3754544254308545</v>
      </c>
      <c r="S9">
        <v>-0.37160199867456445</v>
      </c>
      <c r="T9">
        <v>-0.36832822779266916</v>
      </c>
      <c r="U9">
        <v>-0.36560212140378523</v>
      </c>
      <c r="V9">
        <v>-0.36309209706241186</v>
      </c>
      <c r="W9">
        <v>-0.3607127774084562</v>
      </c>
      <c r="X9">
        <v>-0.35904630817520378</v>
      </c>
      <c r="Y9">
        <v>-0.35778280831321174</v>
      </c>
      <c r="Z9">
        <v>-0.35676586947872568</v>
      </c>
      <c r="AA9">
        <v>-0.35600195511146238</v>
      </c>
      <c r="AB9">
        <v>-0.35581552986870824</v>
      </c>
      <c r="AC9">
        <v>-0.35564370548151203</v>
      </c>
      <c r="AD9" s="13">
        <v>-0.35532501669122141</v>
      </c>
      <c r="AE9" s="74">
        <v>-0.35503686812420332</v>
      </c>
    </row>
    <row r="10" spans="1:31">
      <c r="A10" s="73" t="s">
        <v>24</v>
      </c>
      <c r="B10">
        <v>0</v>
      </c>
      <c r="C10">
        <v>-3.2084810811571218</v>
      </c>
      <c r="D10">
        <v>-0.94483197354773285</v>
      </c>
      <c r="E10">
        <v>1.3302639311785214E-2</v>
      </c>
      <c r="F10">
        <v>-0.13053364167646686</v>
      </c>
      <c r="G10">
        <v>-3.6669658442955999E-3</v>
      </c>
      <c r="H10">
        <v>0.10376585912978964</v>
      </c>
      <c r="I10">
        <v>0.19144866181945996</v>
      </c>
      <c r="J10">
        <v>0.26620637742413855</v>
      </c>
      <c r="K10">
        <v>0.33072108840199732</v>
      </c>
      <c r="L10">
        <v>0.38421019853747129</v>
      </c>
      <c r="M10">
        <v>0.42808511045371311</v>
      </c>
      <c r="N10">
        <v>0.46684050538012833</v>
      </c>
      <c r="O10">
        <v>0.4979348578787457</v>
      </c>
      <c r="P10">
        <v>0.52262829718670023</v>
      </c>
      <c r="Q10">
        <v>0.54166291400166156</v>
      </c>
      <c r="R10">
        <v>0.55578395678261838</v>
      </c>
      <c r="S10">
        <v>0.56569257811092122</v>
      </c>
      <c r="T10">
        <v>0.57203332227475645</v>
      </c>
      <c r="U10">
        <v>0.57540203678354551</v>
      </c>
      <c r="V10">
        <v>0.57632339899162943</v>
      </c>
      <c r="W10">
        <v>0.57523069880438538</v>
      </c>
      <c r="X10">
        <v>0.57258311375756321</v>
      </c>
      <c r="Y10">
        <v>0.56875437870609336</v>
      </c>
      <c r="Z10">
        <v>0.56405967486152786</v>
      </c>
      <c r="AA10">
        <v>0.55877430693342944</v>
      </c>
      <c r="AB10">
        <v>0.55315205715613658</v>
      </c>
      <c r="AC10">
        <v>0.54737773873594353</v>
      </c>
      <c r="AD10" s="13">
        <v>0.54158645900761471</v>
      </c>
      <c r="AE10" s="74">
        <v>0.53589735654075987</v>
      </c>
    </row>
    <row r="11" spans="1:31">
      <c r="A11" s="73" t="s">
        <v>50</v>
      </c>
      <c r="B11">
        <v>0</v>
      </c>
      <c r="C11">
        <v>-0.71580540076842114</v>
      </c>
      <c r="D11">
        <v>-0.79528338750612937</v>
      </c>
      <c r="E11">
        <v>-0.64027542600224585</v>
      </c>
      <c r="F11">
        <v>-0.80711030341108492</v>
      </c>
      <c r="G11">
        <v>-0.63839566118988333</v>
      </c>
      <c r="H11">
        <v>-0.52145070116585979</v>
      </c>
      <c r="I11">
        <v>-0.44782507129113025</v>
      </c>
      <c r="J11">
        <v>-0.46154581789772386</v>
      </c>
      <c r="K11">
        <v>-0.45207528586224122</v>
      </c>
      <c r="L11">
        <v>-0.44319658277250928</v>
      </c>
      <c r="M11">
        <v>-0.4349272548946459</v>
      </c>
      <c r="N11">
        <v>-0.42308959274839353</v>
      </c>
      <c r="O11">
        <v>-0.41374739521253812</v>
      </c>
      <c r="P11">
        <v>-0.40523835668353492</v>
      </c>
      <c r="Q11">
        <v>-0.39755314644488449</v>
      </c>
      <c r="R11">
        <v>-0.39081030409781059</v>
      </c>
      <c r="S11">
        <v>-0.38491512985083798</v>
      </c>
      <c r="T11">
        <v>-0.37984848866331467</v>
      </c>
      <c r="U11">
        <v>-0.37555791359822344</v>
      </c>
      <c r="V11">
        <v>-0.37159186890697304</v>
      </c>
      <c r="W11">
        <v>-0.36829144901528998</v>
      </c>
      <c r="X11">
        <v>-0.36579550561089968</v>
      </c>
      <c r="Y11">
        <v>-0.36387548507182954</v>
      </c>
      <c r="Z11">
        <v>-0.36237745702918378</v>
      </c>
      <c r="AA11">
        <v>-0.36145542289549581</v>
      </c>
      <c r="AB11">
        <v>-0.3611172292940501</v>
      </c>
      <c r="AC11">
        <v>-0.36112420022321734</v>
      </c>
      <c r="AD11" s="13">
        <v>-0.36117545807724527</v>
      </c>
      <c r="AE11" s="74">
        <v>-0.36153870180218872</v>
      </c>
    </row>
    <row r="12" spans="1:31">
      <c r="A12" s="73" t="s">
        <v>51</v>
      </c>
      <c r="B12">
        <v>0</v>
      </c>
      <c r="C12">
        <v>-5.0605469238931278</v>
      </c>
      <c r="D12">
        <v>-6.7707316771392412</v>
      </c>
      <c r="E12">
        <v>-2.2172624603908786</v>
      </c>
      <c r="F12">
        <v>-0.54927165073889173</v>
      </c>
      <c r="G12">
        <v>-0.47102521840641787</v>
      </c>
      <c r="H12">
        <v>-0.39730850573851395</v>
      </c>
      <c r="I12">
        <v>-0.35905337325218278</v>
      </c>
      <c r="J12">
        <v>-0.39905740004667623</v>
      </c>
      <c r="K12">
        <v>-0.39201091846796654</v>
      </c>
      <c r="L12">
        <v>-0.3847284165647169</v>
      </c>
      <c r="M12">
        <v>-0.37584631565911186</v>
      </c>
      <c r="N12">
        <v>-0.36175507379914151</v>
      </c>
      <c r="O12">
        <v>-0.35071343450713277</v>
      </c>
      <c r="P12">
        <v>-0.34025485393670563</v>
      </c>
      <c r="Q12">
        <v>-0.33081115282773688</v>
      </c>
      <c r="R12">
        <v>-0.32270294607608108</v>
      </c>
      <c r="S12">
        <v>-0.31578509606008387</v>
      </c>
      <c r="T12">
        <v>-0.31006015734234005</v>
      </c>
      <c r="U12">
        <v>-0.30544554111465727</v>
      </c>
      <c r="V12">
        <v>-0.30134945681719039</v>
      </c>
      <c r="W12">
        <v>-0.29826145706378648</v>
      </c>
      <c r="X12">
        <v>-0.29620972629220699</v>
      </c>
      <c r="Y12">
        <v>-0.29486175397730463</v>
      </c>
      <c r="Z12">
        <v>-0.29398627537895461</v>
      </c>
      <c r="AA12">
        <v>-0.29376298472351126</v>
      </c>
      <c r="AB12">
        <v>-0.29413352645635271</v>
      </c>
      <c r="AC12">
        <v>-0.29478587891655916</v>
      </c>
      <c r="AD12" s="13">
        <v>-0.29526819306722185</v>
      </c>
      <c r="AE12" s="74">
        <v>-0.29599230388721587</v>
      </c>
    </row>
    <row r="13" spans="1:31">
      <c r="A13" s="73" t="s">
        <v>52</v>
      </c>
      <c r="B13">
        <v>0</v>
      </c>
      <c r="C13">
        <v>-8.3134910048674566</v>
      </c>
      <c r="D13">
        <v>-4.0470054414920913</v>
      </c>
      <c r="E13">
        <v>-1.8589448586009416</v>
      </c>
      <c r="F13">
        <v>-1.1881778002402421</v>
      </c>
      <c r="G13">
        <v>-0.81795544933235265</v>
      </c>
      <c r="H13">
        <v>-0.53627924734577226</v>
      </c>
      <c r="I13">
        <v>-0.38588461771443816</v>
      </c>
      <c r="J13">
        <v>-0.4121112198855803</v>
      </c>
      <c r="K13">
        <v>-0.41037204857602427</v>
      </c>
      <c r="L13">
        <v>-0.4072286894733268</v>
      </c>
      <c r="M13">
        <v>-0.40398307350403284</v>
      </c>
      <c r="N13">
        <v>-0.39618584412220992</v>
      </c>
      <c r="O13">
        <v>-0.39031883910811693</v>
      </c>
      <c r="P13">
        <v>-0.38483383727406784</v>
      </c>
      <c r="Q13">
        <v>-0.37989289370512491</v>
      </c>
      <c r="R13">
        <v>-0.3754544254308545</v>
      </c>
      <c r="S13">
        <v>-0.37160199867456445</v>
      </c>
      <c r="T13">
        <v>-0.36832822779266916</v>
      </c>
      <c r="U13">
        <v>-0.36560212140378523</v>
      </c>
      <c r="V13">
        <v>-0.36309209706241186</v>
      </c>
      <c r="W13">
        <v>-0.3607127774084562</v>
      </c>
      <c r="X13">
        <v>-0.35904630817520378</v>
      </c>
      <c r="Y13">
        <v>-0.35778280831321174</v>
      </c>
      <c r="Z13">
        <v>-0.35676586947872568</v>
      </c>
      <c r="AA13">
        <v>-0.35600195511146238</v>
      </c>
      <c r="AB13">
        <v>-0.35581552986870824</v>
      </c>
      <c r="AC13">
        <v>-0.35564370548151203</v>
      </c>
      <c r="AD13" s="13">
        <v>-0.35532501669122141</v>
      </c>
      <c r="AE13" s="74">
        <v>-0.35503686812420332</v>
      </c>
    </row>
    <row r="14" spans="1:31">
      <c r="A14" s="70" t="s">
        <v>53</v>
      </c>
      <c r="B14" s="71">
        <v>0</v>
      </c>
      <c r="C14" s="71">
        <v>-3.6819613002451623</v>
      </c>
      <c r="D14" s="71">
        <v>-4.5809906379284389</v>
      </c>
      <c r="E14" s="71">
        <v>-4.3797488245247767</v>
      </c>
      <c r="F14" s="71">
        <v>-2.2606172220887011</v>
      </c>
      <c r="G14" s="71">
        <v>-1.0976780536425812</v>
      </c>
      <c r="H14" s="71">
        <v>-0.28518998981308386</v>
      </c>
      <c r="I14" s="71">
        <v>0.14517107473996926</v>
      </c>
      <c r="J14" s="71">
        <v>8.1836617810604473E-2</v>
      </c>
      <c r="K14" s="71">
        <v>7.9802222676361723E-2</v>
      </c>
      <c r="L14" s="71">
        <v>8.4935823767606777E-2</v>
      </c>
      <c r="M14" s="71">
        <v>9.37199224197105E-2</v>
      </c>
      <c r="N14" s="71">
        <v>0.11096412407018974</v>
      </c>
      <c r="O14" s="71">
        <v>0.12506602119108923</v>
      </c>
      <c r="P14" s="71">
        <v>0.13913268143812552</v>
      </c>
      <c r="Q14" s="71">
        <v>0.15266263922522061</v>
      </c>
      <c r="R14" s="71">
        <v>0.16505029149653794</v>
      </c>
      <c r="S14" s="71">
        <v>0.17622217099895199</v>
      </c>
      <c r="T14" s="71">
        <v>0.18606876338835843</v>
      </c>
      <c r="U14" s="71">
        <v>0.19460123100634164</v>
      </c>
      <c r="V14" s="71">
        <v>0.20286015490997844</v>
      </c>
      <c r="W14" s="71">
        <v>0.20995297471040342</v>
      </c>
      <c r="X14" s="71">
        <v>0.2152635120426849</v>
      </c>
      <c r="Y14" s="71">
        <v>0.21945372151173093</v>
      </c>
      <c r="Z14" s="71">
        <v>0.22290898125794101</v>
      </c>
      <c r="AA14" s="71">
        <v>0.22526072436468425</v>
      </c>
      <c r="AB14" s="71">
        <v>0.2262710178392302</v>
      </c>
      <c r="AC14" s="71">
        <v>0.22673550582641422</v>
      </c>
      <c r="AD14" s="72">
        <v>0.22736658454838299</v>
      </c>
      <c r="AE14" s="72">
        <v>0.22741635337755195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RAPPORT</vt:lpstr>
      <vt:lpstr>multiplikator</vt:lpstr>
      <vt:lpstr>multipl_bidrag</vt:lpstr>
      <vt:lpstr>Arbmar</vt:lpstr>
      <vt:lpstr>off_fin</vt:lpstr>
      <vt:lpstr>diverse</vt:lpstr>
      <vt:lpstr>CP-fordelt</vt:lpstr>
      <vt:lpstr>IP-fordelt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2022-03-23T09:22:17Z</dcterms:created>
  <dcterms:modified xsi:type="dcterms:W3CDTF">2022-03-23T09:23:30Z</dcterms:modified>
</cp:coreProperties>
</file>