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K:\K23_Branche\01 NACE Revision planlægning\DB25 Projekt og styring\11 ENDELIG BRANCHEBOG\Til eksterne\"/>
    </mc:Choice>
  </mc:AlternateContent>
  <bookViews>
    <workbookView xWindow="0" yWindow="0" windowWidth="23040" windowHeight="87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DB07-DB25" sheetId="40" r:id="rId13"/>
    <sheet name="DB25-DB07" sheetId="41" r:id="rId14"/>
    <sheet name="Opgørelsesmetoder" sheetId="51" r:id="rId15"/>
    <sheet name="Ændret_indhold" sheetId="48" r:id="rId16"/>
    <sheet name="Ark3" sheetId="26" state="hidden" r:id="rId17"/>
    <sheet name="gammel sammenlagte brancher" sheetId="12" state="hidden" r:id="rId18"/>
    <sheet name="Opgørelser" sheetId="23" state="hidden" r:id="rId19"/>
  </sheets>
  <definedNames>
    <definedName name="_xlnm._FilterDatabase" localSheetId="5" hidden="1">'5. NYE KODER'!#REF!</definedName>
    <definedName name="_xlnm._FilterDatabase" localSheetId="6" hidden="1">'6. UDGÅEDE KODER'!$A$1:$C$194</definedName>
    <definedName name="_xlnm._FilterDatabase" localSheetId="7" hidden="1">'7. INGEN ÆNDRINGER'!$A$1:$E$361</definedName>
    <definedName name="_xlnm._FilterDatabase" localSheetId="8" hidden="1">'7B. DB25 SAMME KODE'!$A$1:$D$41</definedName>
    <definedName name="_xlnm._FilterDatabase" localSheetId="9" hidden="1">'7C. DB07 SAMME KODE'!$A$1:$D$50</definedName>
    <definedName name="_xlnm._FilterDatabase" localSheetId="10" hidden="1">'8. SPLIT BRANCHER'!$A$1:$D$563</definedName>
    <definedName name="_xlnm._FilterDatabase" localSheetId="11" hidden="1">'9. SAMMENLAGTE BRANCHER'!$A$1:$D$59</definedName>
    <definedName name="_xlnm._FilterDatabase" localSheetId="12" hidden="1">'DB07-DB25'!$A$1:$K$1141</definedName>
    <definedName name="_xlnm._FilterDatabase" localSheetId="13" hidden="1">'DB25-DB07'!$A$1:$J$1</definedName>
    <definedName name="_xlnm._FilterDatabase" localSheetId="15" hidden="1">Ændret_indhold!$A$1:$C$24</definedName>
  </definedNames>
  <calcPr calcId="162913"/>
  <pivotCaches>
    <pivotCache cacheId="4" r:id="rId20"/>
    <pivotCache cacheId="5" r:id="rId2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39" l="1"/>
  <c r="C3" i="41" l="1"/>
  <c r="C4" i="41"/>
  <c r="C7" i="41"/>
  <c r="C8" i="41"/>
  <c r="C9" i="41"/>
  <c r="C5" i="41"/>
  <c r="C10" i="41"/>
  <c r="C11" i="41"/>
  <c r="C12" i="41"/>
  <c r="C13" i="41"/>
  <c r="C14" i="41"/>
  <c r="C15" i="41"/>
  <c r="C16" i="41"/>
  <c r="C17" i="41"/>
  <c r="C6" i="41"/>
  <c r="C18" i="41"/>
  <c r="C19" i="41"/>
  <c r="C20" i="41"/>
  <c r="C21" i="41"/>
  <c r="C22" i="41"/>
  <c r="C23" i="41"/>
  <c r="C24" i="41"/>
  <c r="C25" i="41"/>
  <c r="C26" i="41"/>
  <c r="C27" i="41"/>
  <c r="C28" i="41"/>
  <c r="C29" i="41"/>
  <c r="C32" i="41"/>
  <c r="C30" i="41"/>
  <c r="C33" i="41"/>
  <c r="C34" i="41"/>
  <c r="C35" i="41"/>
  <c r="C31" i="41"/>
  <c r="C36" i="41"/>
  <c r="C37" i="41"/>
  <c r="C38" i="41"/>
  <c r="C39" i="41"/>
  <c r="C40" i="41"/>
  <c r="C41" i="41"/>
  <c r="C42" i="41"/>
  <c r="C43" i="41"/>
  <c r="C44" i="41"/>
  <c r="C48" i="41"/>
  <c r="C45" i="41"/>
  <c r="C49" i="41"/>
  <c r="C46" i="41"/>
  <c r="C50" i="41"/>
  <c r="C47" i="41"/>
  <c r="C51"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3" i="41"/>
  <c r="C85" i="41"/>
  <c r="C87" i="41"/>
  <c r="C89" i="41"/>
  <c r="C91" i="41"/>
  <c r="C93" i="41"/>
  <c r="C94" i="41"/>
  <c r="C95" i="41"/>
  <c r="C96" i="41"/>
  <c r="C97" i="41"/>
  <c r="C82" i="41"/>
  <c r="C84" i="41"/>
  <c r="C86" i="41"/>
  <c r="C88" i="41"/>
  <c r="C90" i="41"/>
  <c r="C92" i="41"/>
  <c r="C98" i="41"/>
  <c r="C99" i="41"/>
  <c r="C100" i="41"/>
  <c r="C101" i="41"/>
  <c r="C102" i="41"/>
  <c r="C103" i="41"/>
  <c r="C104" i="41"/>
  <c r="C105" i="41"/>
  <c r="C106" i="41"/>
  <c r="C107" i="41"/>
  <c r="C108" i="41"/>
  <c r="C109" i="41"/>
  <c r="C110" i="41"/>
  <c r="C111" i="41"/>
  <c r="C120" i="41"/>
  <c r="C233" i="41"/>
  <c r="C112" i="41"/>
  <c r="C114" i="41"/>
  <c r="C115" i="41"/>
  <c r="C116" i="41"/>
  <c r="C121" i="41"/>
  <c r="C117" i="41"/>
  <c r="C118" i="41"/>
  <c r="C119" i="41"/>
  <c r="C122" i="41"/>
  <c r="C123" i="41"/>
  <c r="C135" i="41"/>
  <c r="C134" i="41"/>
  <c r="C124" i="41"/>
  <c r="C129" i="41"/>
  <c r="C125" i="41"/>
  <c r="C130" i="41"/>
  <c r="C132" i="41"/>
  <c r="C126" i="41"/>
  <c r="C131" i="41"/>
  <c r="C133" i="41"/>
  <c r="C137" i="41"/>
  <c r="C136" i="41"/>
  <c r="C127" i="41"/>
  <c r="C128" i="41"/>
  <c r="C138" i="41"/>
  <c r="C139" i="41"/>
  <c r="C140" i="41"/>
  <c r="C144" i="41"/>
  <c r="C145" i="41"/>
  <c r="C146" i="41"/>
  <c r="C152" i="41"/>
  <c r="C147" i="41"/>
  <c r="C153" i="41"/>
  <c r="C148" i="41"/>
  <c r="C150" i="41"/>
  <c r="C154" i="41"/>
  <c r="C149" i="41"/>
  <c r="C155" i="41"/>
  <c r="C141" i="41"/>
  <c r="C151" i="41"/>
  <c r="C156" i="41"/>
  <c r="C157" i="41"/>
  <c r="C158" i="41"/>
  <c r="C159" i="41"/>
  <c r="C160" i="41"/>
  <c r="C161" i="41"/>
  <c r="C162" i="41"/>
  <c r="C163" i="41"/>
  <c r="C164" i="41"/>
  <c r="C165" i="41"/>
  <c r="C113" i="41"/>
  <c r="C166" i="41"/>
  <c r="C169" i="41"/>
  <c r="C170" i="41"/>
  <c r="C171" i="41"/>
  <c r="C172" i="41"/>
  <c r="C173" i="41"/>
  <c r="C174" i="41"/>
  <c r="C177" i="41"/>
  <c r="C175" i="41"/>
  <c r="C176" i="41"/>
  <c r="C178" i="41"/>
  <c r="C187" i="41"/>
  <c r="C179" i="41"/>
  <c r="C180" i="41"/>
  <c r="C182" i="41"/>
  <c r="C183" i="41"/>
  <c r="C184" i="41"/>
  <c r="C185" i="41"/>
  <c r="C186" i="41"/>
  <c r="C189" i="41"/>
  <c r="C190" i="41"/>
  <c r="C191" i="41"/>
  <c r="C188" i="41"/>
  <c r="C192" i="41"/>
  <c r="C193" i="41"/>
  <c r="C194" i="41"/>
  <c r="C195" i="41"/>
  <c r="C196" i="41"/>
  <c r="C142" i="41"/>
  <c r="C197" i="41"/>
  <c r="C198" i="41"/>
  <c r="C203" i="41"/>
  <c r="C200" i="41"/>
  <c r="C204" i="41"/>
  <c r="C201" i="41"/>
  <c r="C202" i="41"/>
  <c r="C205" i="41"/>
  <c r="C228" i="41"/>
  <c r="C143" i="41"/>
  <c r="C199" i="41"/>
  <c r="C206" i="41"/>
  <c r="C207" i="41"/>
  <c r="C208" i="41"/>
  <c r="C209" i="41"/>
  <c r="C332" i="41"/>
  <c r="C210" i="41"/>
  <c r="C211" i="41"/>
  <c r="C212" i="41"/>
  <c r="C213" i="41"/>
  <c r="C214" i="41"/>
  <c r="C215" i="41"/>
  <c r="C216" i="41"/>
  <c r="C217" i="41"/>
  <c r="C218" i="41"/>
  <c r="C219" i="41"/>
  <c r="C220" i="41"/>
  <c r="C221" i="41"/>
  <c r="C222" i="41"/>
  <c r="C223" i="41"/>
  <c r="C224" i="41"/>
  <c r="C225" i="41"/>
  <c r="C226" i="41"/>
  <c r="C227" i="41"/>
  <c r="C229" i="41"/>
  <c r="C230" i="41"/>
  <c r="C231" i="41"/>
  <c r="C232" i="41"/>
  <c r="C234" i="41"/>
  <c r="C235" i="41"/>
  <c r="C236" i="41"/>
  <c r="C237" i="41"/>
  <c r="C238" i="41"/>
  <c r="C239" i="41"/>
  <c r="C240" i="41"/>
  <c r="C241" i="41"/>
  <c r="C242" i="41"/>
  <c r="C243" i="41"/>
  <c r="C244" i="41"/>
  <c r="C245" i="41"/>
  <c r="C246" i="41"/>
  <c r="C247" i="41"/>
  <c r="C248" i="41"/>
  <c r="C249" i="41"/>
  <c r="C250" i="41"/>
  <c r="C251" i="41"/>
  <c r="C252" i="41"/>
  <c r="C253" i="41"/>
  <c r="C254" i="41"/>
  <c r="C256" i="41"/>
  <c r="C255" i="41"/>
  <c r="C257" i="41"/>
  <c r="C258" i="41"/>
  <c r="C259" i="41"/>
  <c r="C260" i="41"/>
  <c r="C261" i="41"/>
  <c r="C262" i="41"/>
  <c r="C263" i="41"/>
  <c r="C264" i="41"/>
  <c r="C265" i="41"/>
  <c r="C266" i="41"/>
  <c r="C267" i="41"/>
  <c r="C268" i="41"/>
  <c r="C269" i="41"/>
  <c r="C270" i="41"/>
  <c r="C271" i="41"/>
  <c r="C272" i="41"/>
  <c r="C273" i="41"/>
  <c r="C276" i="41"/>
  <c r="C275" i="41"/>
  <c r="C278" i="41"/>
  <c r="C277" i="41"/>
  <c r="C279" i="41"/>
  <c r="C280" i="41"/>
  <c r="C281" i="41"/>
  <c r="C282" i="41"/>
  <c r="C284" i="41"/>
  <c r="C285" i="41"/>
  <c r="C286" i="41"/>
  <c r="C327" i="41"/>
  <c r="C287" i="41"/>
  <c r="C289" i="41"/>
  <c r="C290" i="41"/>
  <c r="C291" i="41"/>
  <c r="C292" i="41"/>
  <c r="C293" i="41"/>
  <c r="C294" i="41"/>
  <c r="C295" i="41"/>
  <c r="C296" i="41"/>
  <c r="C297" i="41"/>
  <c r="C288" i="41"/>
  <c r="C298" i="41"/>
  <c r="C330" i="41"/>
  <c r="C361" i="41"/>
  <c r="C300" i="41"/>
  <c r="C415" i="41"/>
  <c r="C301" i="41"/>
  <c r="C333" i="41"/>
  <c r="C343" i="41"/>
  <c r="C302" i="41"/>
  <c r="C303" i="41"/>
  <c r="C304" i="41"/>
  <c r="C305" i="41"/>
  <c r="C306" i="41"/>
  <c r="C310" i="41"/>
  <c r="C307" i="41"/>
  <c r="C274" i="41"/>
  <c r="C308" i="41"/>
  <c r="C309" i="41"/>
  <c r="C311" i="41"/>
  <c r="C334" i="41"/>
  <c r="C312" i="41"/>
  <c r="C313" i="41"/>
  <c r="C315" i="41"/>
  <c r="C299" i="41"/>
  <c r="C316" i="41"/>
  <c r="C317" i="41"/>
  <c r="C318" i="41"/>
  <c r="C314" i="41"/>
  <c r="C319" i="41"/>
  <c r="C320" i="41"/>
  <c r="C321" i="41"/>
  <c r="C322" i="41"/>
  <c r="C323" i="41"/>
  <c r="C324" i="41"/>
  <c r="C325" i="41"/>
  <c r="C326" i="41"/>
  <c r="C328" i="41"/>
  <c r="C329" i="41"/>
  <c r="C331" i="41"/>
  <c r="C335" i="41"/>
  <c r="C336" i="41"/>
  <c r="C338" i="41"/>
  <c r="C337" i="41"/>
  <c r="C339" i="41"/>
  <c r="C340" i="41"/>
  <c r="C341" i="41"/>
  <c r="C342" i="41"/>
  <c r="C372" i="41"/>
  <c r="C344" i="41"/>
  <c r="C345" i="41"/>
  <c r="C346" i="41"/>
  <c r="C347" i="41"/>
  <c r="C348" i="41"/>
  <c r="C349" i="41"/>
  <c r="C350" i="41"/>
  <c r="C351" i="41"/>
  <c r="C352" i="41"/>
  <c r="C353" i="41"/>
  <c r="C354" i="41"/>
  <c r="C355" i="41"/>
  <c r="C356" i="41"/>
  <c r="C362" i="41"/>
  <c r="C357" i="41"/>
  <c r="C283" i="41"/>
  <c r="C358" i="41"/>
  <c r="C360" i="41"/>
  <c r="C359" i="41"/>
  <c r="C363" i="41"/>
  <c r="C52" i="41"/>
  <c r="C364" i="41"/>
  <c r="C365" i="41"/>
  <c r="C368" i="41"/>
  <c r="C373" i="41"/>
  <c r="C366" i="41"/>
  <c r="C367" i="41"/>
  <c r="C369" i="41"/>
  <c r="C374" i="41"/>
  <c r="C370" i="41"/>
  <c r="C375" i="41"/>
  <c r="C371" i="41"/>
  <c r="C376" i="41"/>
  <c r="C1082" i="41"/>
  <c r="C377" i="41"/>
  <c r="C378" i="41"/>
  <c r="C379" i="41"/>
  <c r="C380" i="41"/>
  <c r="C381" i="41"/>
  <c r="C382" i="41"/>
  <c r="C383" i="41"/>
  <c r="C384" i="41"/>
  <c r="C390" i="41"/>
  <c r="C385" i="41"/>
  <c r="C386" i="41"/>
  <c r="C387" i="41"/>
  <c r="C391" i="41"/>
  <c r="C389" i="41"/>
  <c r="C392" i="41"/>
  <c r="C393" i="41"/>
  <c r="C394" i="41"/>
  <c r="C395" i="41"/>
  <c r="C396" i="41"/>
  <c r="C401" i="41"/>
  <c r="C403" i="41"/>
  <c r="C405" i="41"/>
  <c r="C407" i="41"/>
  <c r="C399" i="41"/>
  <c r="C400" i="41"/>
  <c r="C402" i="41"/>
  <c r="C404" i="41"/>
  <c r="C406" i="41"/>
  <c r="C408" i="41"/>
  <c r="C397" i="41"/>
  <c r="C181" i="41"/>
  <c r="C398" i="41"/>
  <c r="C409" i="41"/>
  <c r="C916" i="41"/>
  <c r="C410" i="41"/>
  <c r="C445" i="41"/>
  <c r="C1083" i="41"/>
  <c r="C411" i="41"/>
  <c r="C440" i="41"/>
  <c r="C412" i="41"/>
  <c r="C413" i="41"/>
  <c r="C414" i="41"/>
  <c r="C416" i="41"/>
  <c r="C417" i="41"/>
  <c r="C418" i="41"/>
  <c r="C420" i="41"/>
  <c r="C421" i="41"/>
  <c r="C422" i="41"/>
  <c r="C423" i="41"/>
  <c r="C424" i="41"/>
  <c r="C426" i="41"/>
  <c r="C429" i="41"/>
  <c r="C430" i="41"/>
  <c r="C431" i="41"/>
  <c r="C432" i="41"/>
  <c r="C433" i="41"/>
  <c r="C434" i="41"/>
  <c r="C427" i="41"/>
  <c r="C435" i="41"/>
  <c r="C994" i="41"/>
  <c r="C437" i="41"/>
  <c r="C443" i="41"/>
  <c r="C419" i="41"/>
  <c r="C425" i="41"/>
  <c r="C428" i="41"/>
  <c r="C436" i="41"/>
  <c r="C438" i="41"/>
  <c r="C439" i="41"/>
  <c r="C441" i="41"/>
  <c r="C444" i="41"/>
  <c r="C446" i="41"/>
  <c r="C995" i="41"/>
  <c r="C463" i="41"/>
  <c r="C519" i="41"/>
  <c r="C730" i="41"/>
  <c r="C750" i="41"/>
  <c r="C464" i="41"/>
  <c r="C520" i="41"/>
  <c r="C731" i="41"/>
  <c r="C751" i="41"/>
  <c r="C465" i="41"/>
  <c r="C521" i="41"/>
  <c r="C732" i="41"/>
  <c r="C752" i="41"/>
  <c r="C1121" i="41"/>
  <c r="C1119" i="41"/>
  <c r="C1120" i="41"/>
  <c r="C1118" i="41"/>
  <c r="C466" i="41"/>
  <c r="C522" i="41"/>
  <c r="C733" i="41"/>
  <c r="C753" i="41"/>
  <c r="C467" i="41"/>
  <c r="C523" i="41"/>
  <c r="C734" i="41"/>
  <c r="C754" i="41"/>
  <c r="C1122" i="41"/>
  <c r="C1123" i="41"/>
  <c r="C447" i="41"/>
  <c r="C449" i="41"/>
  <c r="C451" i="41"/>
  <c r="C453" i="41"/>
  <c r="C455" i="41"/>
  <c r="C457" i="41"/>
  <c r="C459" i="41"/>
  <c r="C461" i="41"/>
  <c r="C469" i="41"/>
  <c r="C471" i="41"/>
  <c r="C473" i="41"/>
  <c r="C474" i="41"/>
  <c r="C475" i="41"/>
  <c r="C476" i="41"/>
  <c r="C477" i="41"/>
  <c r="C478" i="41"/>
  <c r="C480" i="41"/>
  <c r="C481" i="41"/>
  <c r="C482" i="41"/>
  <c r="C483" i="41"/>
  <c r="C484" i="41"/>
  <c r="C485" i="41"/>
  <c r="C479" i="41"/>
  <c r="C486" i="41"/>
  <c r="C487" i="41"/>
  <c r="C488" i="41"/>
  <c r="C489" i="41"/>
  <c r="C490" i="41"/>
  <c r="C491" i="41"/>
  <c r="C493" i="41"/>
  <c r="C494" i="41"/>
  <c r="C507" i="41"/>
  <c r="C495" i="41"/>
  <c r="C492" i="41"/>
  <c r="C516" i="41"/>
  <c r="C496" i="41"/>
  <c r="C497" i="41"/>
  <c r="C498" i="41"/>
  <c r="C499" i="41"/>
  <c r="C500" i="41"/>
  <c r="C501" i="41"/>
  <c r="C503" i="41"/>
  <c r="C504" i="41"/>
  <c r="C505" i="41"/>
  <c r="C506" i="41"/>
  <c r="C508" i="41"/>
  <c r="C509" i="41"/>
  <c r="C510" i="41"/>
  <c r="C511" i="41"/>
  <c r="C513" i="41"/>
  <c r="C514" i="41"/>
  <c r="C515" i="41"/>
  <c r="C517" i="41"/>
  <c r="C502" i="41"/>
  <c r="C512" i="41"/>
  <c r="C518" i="41"/>
  <c r="C524" i="41"/>
  <c r="C525" i="41"/>
  <c r="C526" i="41"/>
  <c r="C527" i="41"/>
  <c r="C528" i="41"/>
  <c r="C529" i="41"/>
  <c r="C530" i="41"/>
  <c r="C531" i="41"/>
  <c r="C532" i="41"/>
  <c r="C533" i="41"/>
  <c r="C534" i="41"/>
  <c r="C538" i="41"/>
  <c r="C735" i="41"/>
  <c r="C539" i="41"/>
  <c r="C736" i="41"/>
  <c r="C543" i="41"/>
  <c r="C737" i="41"/>
  <c r="C547" i="41"/>
  <c r="C559" i="41"/>
  <c r="C563" i="41"/>
  <c r="C567" i="41"/>
  <c r="C571" i="41"/>
  <c r="C575" i="41"/>
  <c r="C579" i="41"/>
  <c r="C583" i="41"/>
  <c r="C587" i="41"/>
  <c r="C588" i="41"/>
  <c r="C589" i="41"/>
  <c r="C590" i="41"/>
  <c r="C595" i="41"/>
  <c r="C599" i="41"/>
  <c r="C603" i="41"/>
  <c r="C608" i="41"/>
  <c r="C612" i="41"/>
  <c r="C617" i="41"/>
  <c r="C629" i="41"/>
  <c r="C625" i="41"/>
  <c r="C659" i="41"/>
  <c r="C604" i="41"/>
  <c r="C630" i="41"/>
  <c r="C635" i="41"/>
  <c r="C639" i="41"/>
  <c r="C660" i="41"/>
  <c r="C643" i="41"/>
  <c r="C647" i="41"/>
  <c r="C651" i="41"/>
  <c r="C655" i="41"/>
  <c r="C670" i="41"/>
  <c r="C674" i="41"/>
  <c r="C678" i="41"/>
  <c r="C682" i="41"/>
  <c r="C686" i="41"/>
  <c r="C690" i="41"/>
  <c r="C696" i="41"/>
  <c r="C700" i="41"/>
  <c r="C704" i="41"/>
  <c r="C705" i="41"/>
  <c r="C709" i="41"/>
  <c r="C713" i="41"/>
  <c r="C692" i="41"/>
  <c r="C717" i="41"/>
  <c r="C718" i="41"/>
  <c r="C665" i="41"/>
  <c r="C591" i="41"/>
  <c r="C613" i="41"/>
  <c r="C621" i="41"/>
  <c r="C631" i="41"/>
  <c r="C644" i="41"/>
  <c r="C666" i="41"/>
  <c r="C719" i="41"/>
  <c r="C725" i="41"/>
  <c r="C738" i="41"/>
  <c r="C755" i="41"/>
  <c r="C535" i="41"/>
  <c r="C540" i="41"/>
  <c r="C544" i="41"/>
  <c r="C560" i="41"/>
  <c r="C564" i="41"/>
  <c r="C568" i="41"/>
  <c r="C572" i="41"/>
  <c r="C576" i="41"/>
  <c r="C580" i="41"/>
  <c r="C584" i="41"/>
  <c r="C596" i="41"/>
  <c r="C675" i="41"/>
  <c r="C679" i="41"/>
  <c r="C683" i="41"/>
  <c r="C687" i="41"/>
  <c r="C726" i="41"/>
  <c r="C548" i="41"/>
  <c r="C592" i="41"/>
  <c r="C600" i="41"/>
  <c r="C605" i="41"/>
  <c r="C609" i="41"/>
  <c r="C614" i="41"/>
  <c r="C618" i="41"/>
  <c r="C622" i="41"/>
  <c r="C626" i="41"/>
  <c r="C632" i="41"/>
  <c r="C636" i="41"/>
  <c r="C640" i="41"/>
  <c r="C648" i="41"/>
  <c r="C652" i="41"/>
  <c r="C656" i="41"/>
  <c r="C661" i="41"/>
  <c r="C667" i="41"/>
  <c r="C671" i="41"/>
  <c r="C693" i="41"/>
  <c r="C697" i="41"/>
  <c r="C701" i="41"/>
  <c r="C706" i="41"/>
  <c r="C710" i="41"/>
  <c r="C714" i="41"/>
  <c r="C720" i="41"/>
  <c r="C727" i="41"/>
  <c r="C536" i="41"/>
  <c r="C541" i="41"/>
  <c r="C545" i="41"/>
  <c r="C549" i="41"/>
  <c r="C561" i="41"/>
  <c r="C565" i="41"/>
  <c r="C569" i="41"/>
  <c r="C573" i="41"/>
  <c r="C577" i="41"/>
  <c r="C581" i="41"/>
  <c r="C585" i="41"/>
  <c r="C739" i="41"/>
  <c r="C756" i="41"/>
  <c r="C550" i="41"/>
  <c r="C593" i="41"/>
  <c r="C615" i="41"/>
  <c r="C721" i="41"/>
  <c r="C740" i="41"/>
  <c r="C757" i="41"/>
  <c r="C551" i="41"/>
  <c r="C597" i="41"/>
  <c r="C601" i="41"/>
  <c r="C606" i="41"/>
  <c r="C610" i="41"/>
  <c r="C619" i="41"/>
  <c r="C623" i="41"/>
  <c r="C627" i="41"/>
  <c r="C722" i="41"/>
  <c r="C741" i="41"/>
  <c r="C758" i="41"/>
  <c r="C552" i="41"/>
  <c r="C637" i="41"/>
  <c r="C641" i="41"/>
  <c r="C662" i="41"/>
  <c r="C742" i="41"/>
  <c r="C759" i="41"/>
  <c r="C553" i="41"/>
  <c r="C645" i="41"/>
  <c r="C649" i="41"/>
  <c r="C653" i="41"/>
  <c r="C657" i="41"/>
  <c r="C663" i="41"/>
  <c r="C672" i="41"/>
  <c r="C743" i="41"/>
  <c r="C760" i="41"/>
  <c r="C554" i="41"/>
  <c r="C633" i="41"/>
  <c r="C676" i="41"/>
  <c r="C680" i="41"/>
  <c r="C684" i="41"/>
  <c r="C688" i="41"/>
  <c r="C715" i="41"/>
  <c r="C744" i="41"/>
  <c r="C761" i="41"/>
  <c r="C555" i="41"/>
  <c r="C691" i="41"/>
  <c r="C694" i="41"/>
  <c r="C698" i="41"/>
  <c r="C702" i="41"/>
  <c r="C745" i="41"/>
  <c r="C762" i="41"/>
  <c r="C556" i="41"/>
  <c r="C668" i="41"/>
  <c r="C707" i="41"/>
  <c r="C711" i="41"/>
  <c r="C723" i="41"/>
  <c r="C728" i="41"/>
  <c r="C746" i="41"/>
  <c r="C763" i="41"/>
  <c r="C557" i="41"/>
  <c r="C747" i="41"/>
  <c r="C764" i="41"/>
  <c r="C849" i="41"/>
  <c r="C851" i="41"/>
  <c r="C857" i="41"/>
  <c r="C537" i="41"/>
  <c r="C542" i="41"/>
  <c r="C546" i="41"/>
  <c r="C558" i="41"/>
  <c r="C562" i="41"/>
  <c r="C566" i="41"/>
  <c r="C570" i="41"/>
  <c r="C574" i="41"/>
  <c r="C578" i="41"/>
  <c r="C582" i="41"/>
  <c r="C586" i="41"/>
  <c r="C594" i="41"/>
  <c r="C598" i="41"/>
  <c r="C602" i="41"/>
  <c r="C607" i="41"/>
  <c r="C611" i="41"/>
  <c r="C616" i="41"/>
  <c r="C620" i="41"/>
  <c r="C624" i="41"/>
  <c r="C628" i="41"/>
  <c r="C634" i="41"/>
  <c r="C638" i="41"/>
  <c r="C642" i="41"/>
  <c r="C646" i="41"/>
  <c r="C650" i="41"/>
  <c r="C654" i="41"/>
  <c r="C658" i="41"/>
  <c r="C664" i="41"/>
  <c r="C669" i="41"/>
  <c r="C673" i="41"/>
  <c r="C677" i="41"/>
  <c r="C681" i="41"/>
  <c r="C685" i="41"/>
  <c r="C689" i="41"/>
  <c r="C695" i="41"/>
  <c r="C699" i="41"/>
  <c r="C703" i="41"/>
  <c r="C708" i="41"/>
  <c r="C712" i="41"/>
  <c r="C716" i="41"/>
  <c r="C724" i="41"/>
  <c r="C729" i="41"/>
  <c r="C748" i="41"/>
  <c r="C765" i="41"/>
  <c r="C766" i="41"/>
  <c r="C767" i="41"/>
  <c r="C769" i="41"/>
  <c r="C770" i="41"/>
  <c r="C774" i="41"/>
  <c r="C768" i="41"/>
  <c r="C773" i="41"/>
  <c r="C804" i="41"/>
  <c r="C771" i="41"/>
  <c r="C772" i="41"/>
  <c r="C775" i="41"/>
  <c r="C777" i="41"/>
  <c r="C778" i="41"/>
  <c r="C796" i="41"/>
  <c r="C779" i="41"/>
  <c r="C780" i="41"/>
  <c r="C781" i="41"/>
  <c r="C782" i="41"/>
  <c r="C783" i="41"/>
  <c r="C784" i="41"/>
  <c r="C785" i="41"/>
  <c r="C786" i="41"/>
  <c r="C787" i="41"/>
  <c r="C788" i="41"/>
  <c r="C388" i="41"/>
  <c r="C789" i="41"/>
  <c r="C873" i="41"/>
  <c r="C790" i="41"/>
  <c r="C791" i="41"/>
  <c r="C792" i="41"/>
  <c r="C793" i="41"/>
  <c r="C794" i="41"/>
  <c r="C795" i="41"/>
  <c r="C797" i="41"/>
  <c r="C799" i="41"/>
  <c r="C801" i="41"/>
  <c r="C800" i="41"/>
  <c r="C802" i="41"/>
  <c r="C798" i="41"/>
  <c r="C803" i="41"/>
  <c r="C805" i="41"/>
  <c r="C808" i="41"/>
  <c r="C809" i="41"/>
  <c r="C813" i="41"/>
  <c r="C814" i="41"/>
  <c r="C815" i="41"/>
  <c r="C816" i="41"/>
  <c r="C821" i="41"/>
  <c r="C823" i="41"/>
  <c r="C824" i="41"/>
  <c r="C825" i="41"/>
  <c r="C826" i="41"/>
  <c r="C827" i="41"/>
  <c r="C828" i="41"/>
  <c r="C829" i="41"/>
  <c r="C832" i="41"/>
  <c r="C839" i="41"/>
  <c r="C834" i="41"/>
  <c r="C836" i="41"/>
  <c r="C837" i="41"/>
  <c r="C840" i="41"/>
  <c r="C858" i="41"/>
  <c r="C841" i="41"/>
  <c r="C842" i="41"/>
  <c r="C843" i="41"/>
  <c r="C852" i="41"/>
  <c r="C844" i="41"/>
  <c r="C853" i="41"/>
  <c r="C845" i="41"/>
  <c r="C846" i="41"/>
  <c r="C847" i="41"/>
  <c r="C848" i="41"/>
  <c r="C850" i="41"/>
  <c r="C854" i="41"/>
  <c r="C861" i="41"/>
  <c r="C862" i="41"/>
  <c r="C867" i="41"/>
  <c r="C863" i="41"/>
  <c r="C864" i="41"/>
  <c r="C865" i="41"/>
  <c r="C868" i="41"/>
  <c r="C869" i="41"/>
  <c r="C870" i="41"/>
  <c r="C871" i="41"/>
  <c r="C872" i="41"/>
  <c r="C855" i="41"/>
  <c r="C859" i="41"/>
  <c r="C874" i="41"/>
  <c r="C860" i="41"/>
  <c r="C875" i="41"/>
  <c r="C856" i="41"/>
  <c r="C876" i="41"/>
  <c r="C877" i="41"/>
  <c r="C878" i="41"/>
  <c r="C879" i="41"/>
  <c r="C882" i="41"/>
  <c r="C880" i="41"/>
  <c r="C883" i="41"/>
  <c r="C881" i="41"/>
  <c r="C884" i="41"/>
  <c r="C887" i="41"/>
  <c r="C886" i="41"/>
  <c r="C897" i="41"/>
  <c r="C888" i="41"/>
  <c r="C898" i="41"/>
  <c r="C890" i="41"/>
  <c r="C891" i="41"/>
  <c r="C892" i="41"/>
  <c r="C894" i="41"/>
  <c r="C895" i="41"/>
  <c r="C900" i="41"/>
  <c r="C885" i="41"/>
  <c r="C889" i="41"/>
  <c r="C893" i="41"/>
  <c r="C896" i="41"/>
  <c r="C899" i="41"/>
  <c r="C901" i="41"/>
  <c r="C902" i="41"/>
  <c r="C903" i="41"/>
  <c r="C904" i="41"/>
  <c r="C905" i="41"/>
  <c r="C906" i="41"/>
  <c r="C907" i="41"/>
  <c r="C908" i="41"/>
  <c r="C909" i="41"/>
  <c r="C913" i="41"/>
  <c r="C910" i="41"/>
  <c r="C911" i="41"/>
  <c r="C912" i="41"/>
  <c r="C914" i="41"/>
  <c r="C915" i="41"/>
  <c r="C917" i="41"/>
  <c r="C918" i="41"/>
  <c r="C822" i="41"/>
  <c r="C919" i="41"/>
  <c r="C920" i="41"/>
  <c r="C921" i="41"/>
  <c r="C923" i="41"/>
  <c r="C817" i="41"/>
  <c r="C922" i="41"/>
  <c r="C924" i="41"/>
  <c r="C925" i="41"/>
  <c r="C926" i="41"/>
  <c r="C927" i="41"/>
  <c r="C928" i="41"/>
  <c r="C929" i="41"/>
  <c r="C947" i="41"/>
  <c r="C930" i="41"/>
  <c r="C931" i="41"/>
  <c r="C932" i="41"/>
  <c r="C933" i="41"/>
  <c r="C934" i="41"/>
  <c r="C935" i="41"/>
  <c r="C936" i="41"/>
  <c r="C937" i="41"/>
  <c r="C938" i="41"/>
  <c r="C939" i="41"/>
  <c r="C940" i="41"/>
  <c r="C941" i="41"/>
  <c r="C942" i="41"/>
  <c r="C943" i="41"/>
  <c r="C944" i="41"/>
  <c r="C945" i="41"/>
  <c r="C946" i="41"/>
  <c r="C948" i="41"/>
  <c r="C951" i="41"/>
  <c r="C949" i="41"/>
  <c r="C952" i="41"/>
  <c r="C950" i="41"/>
  <c r="C953" i="41"/>
  <c r="C167" i="41"/>
  <c r="C954" i="41"/>
  <c r="C955" i="41"/>
  <c r="C957" i="41"/>
  <c r="C956" i="41"/>
  <c r="C958" i="41"/>
  <c r="C988" i="41"/>
  <c r="C959" i="41"/>
  <c r="C960" i="41"/>
  <c r="C961" i="41"/>
  <c r="C963" i="41"/>
  <c r="C965" i="41"/>
  <c r="C966" i="41"/>
  <c r="C967" i="41"/>
  <c r="C968" i="41"/>
  <c r="C969" i="41"/>
  <c r="C970" i="41"/>
  <c r="C971" i="41"/>
  <c r="C972" i="41"/>
  <c r="C962" i="41"/>
  <c r="C964" i="41"/>
  <c r="C973" i="41"/>
  <c r="C974" i="41"/>
  <c r="C975" i="41"/>
  <c r="C980" i="41"/>
  <c r="C981" i="41"/>
  <c r="C982" i="41"/>
  <c r="C806" i="41"/>
  <c r="C818" i="41"/>
  <c r="C976" i="41"/>
  <c r="C983" i="41"/>
  <c r="C984" i="41"/>
  <c r="C807" i="41"/>
  <c r="C819" i="41"/>
  <c r="C830" i="41"/>
  <c r="C977" i="41"/>
  <c r="C985" i="41"/>
  <c r="C1003" i="41"/>
  <c r="C986" i="41"/>
  <c r="C989" i="41"/>
  <c r="C987" i="41"/>
  <c r="C990" i="41"/>
  <c r="C991" i="41"/>
  <c r="C1133" i="41"/>
  <c r="C992" i="41"/>
  <c r="C993" i="41"/>
  <c r="C996" i="41"/>
  <c r="C997" i="41"/>
  <c r="C998" i="41"/>
  <c r="C999" i="41"/>
  <c r="C168" i="41"/>
  <c r="C1000" i="41"/>
  <c r="C1001" i="41"/>
  <c r="C1002" i="41"/>
  <c r="C1098" i="41"/>
  <c r="C1100" i="41"/>
  <c r="C1005" i="41"/>
  <c r="C1007" i="41"/>
  <c r="C442" i="41"/>
  <c r="C448" i="41"/>
  <c r="C450" i="41"/>
  <c r="C452" i="41"/>
  <c r="C454" i="41"/>
  <c r="C456" i="41"/>
  <c r="C458" i="41"/>
  <c r="C460" i="41"/>
  <c r="C462" i="41"/>
  <c r="C468" i="41"/>
  <c r="C470" i="41"/>
  <c r="C472" i="41"/>
  <c r="C749" i="41"/>
  <c r="C812" i="41"/>
  <c r="C820" i="41"/>
  <c r="C831" i="41"/>
  <c r="C866" i="41"/>
  <c r="C978" i="41"/>
  <c r="C979" i="41"/>
  <c r="C1004" i="41"/>
  <c r="C1006" i="41"/>
  <c r="C1008" i="41"/>
  <c r="C1031" i="41"/>
  <c r="C1045" i="41"/>
  <c r="C1053" i="41"/>
  <c r="C1124" i="41"/>
  <c r="C1131" i="41"/>
  <c r="C1009" i="41"/>
  <c r="C1010" i="41"/>
  <c r="C1011" i="41"/>
  <c r="C1012" i="41"/>
  <c r="C1013" i="41"/>
  <c r="C1014" i="41"/>
  <c r="C1015" i="41"/>
  <c r="C1016" i="41"/>
  <c r="C1018" i="41"/>
  <c r="C1019" i="41"/>
  <c r="C1020" i="41"/>
  <c r="C1021" i="41"/>
  <c r="C1022" i="41"/>
  <c r="C1023" i="41"/>
  <c r="C1024" i="41"/>
  <c r="C1025" i="41"/>
  <c r="C1026" i="41"/>
  <c r="C1027" i="41"/>
  <c r="C1093" i="41"/>
  <c r="C1028" i="41"/>
  <c r="C1029" i="41"/>
  <c r="C1030" i="41"/>
  <c r="C1032" i="41"/>
  <c r="C1033" i="41"/>
  <c r="C1034" i="41"/>
  <c r="C1035" i="41"/>
  <c r="C1036" i="41"/>
  <c r="C1040" i="41"/>
  <c r="C1041" i="41"/>
  <c r="C1039" i="41"/>
  <c r="C1042" i="41"/>
  <c r="C1037" i="41"/>
  <c r="C1038" i="41"/>
  <c r="C1043" i="41"/>
  <c r="C1046" i="41"/>
  <c r="C1047" i="41"/>
  <c r="C1048" i="41"/>
  <c r="C1049" i="41"/>
  <c r="C1050" i="41"/>
  <c r="C1051" i="41"/>
  <c r="C1052" i="41"/>
  <c r="C1054" i="41"/>
  <c r="C1055" i="41"/>
  <c r="C1057" i="41"/>
  <c r="C1058" i="41"/>
  <c r="C1059" i="41"/>
  <c r="C1060" i="41"/>
  <c r="C1061" i="41"/>
  <c r="C1062" i="41"/>
  <c r="C1063" i="41"/>
  <c r="C1064" i="41"/>
  <c r="C1065" i="41"/>
  <c r="C1066" i="41"/>
  <c r="C1067" i="41"/>
  <c r="C1056" i="41"/>
  <c r="C1068" i="41"/>
  <c r="C1069" i="41"/>
  <c r="C1073" i="41"/>
  <c r="C1074" i="41"/>
  <c r="C1076" i="41"/>
  <c r="C1077" i="41"/>
  <c r="C833" i="41"/>
  <c r="C835" i="41"/>
  <c r="C838" i="41"/>
  <c r="C1070" i="41"/>
  <c r="C1071" i="41"/>
  <c r="C1072" i="41"/>
  <c r="C1084" i="41"/>
  <c r="C1075" i="41"/>
  <c r="C1078" i="41"/>
  <c r="C1079" i="41"/>
  <c r="C1080" i="41"/>
  <c r="C1081" i="41"/>
  <c r="C1085" i="41"/>
  <c r="C1086" i="41"/>
  <c r="C1087" i="41"/>
  <c r="C1088" i="41"/>
  <c r="C1090" i="41"/>
  <c r="C1091" i="41"/>
  <c r="C1094" i="41"/>
  <c r="C1095" i="41"/>
  <c r="C1101" i="41"/>
  <c r="C1097" i="41"/>
  <c r="C1102" i="41"/>
  <c r="C1099" i="41"/>
  <c r="C776" i="41"/>
  <c r="C1017" i="41"/>
  <c r="C1089" i="41"/>
  <c r="C1092" i="41"/>
  <c r="C1096" i="41"/>
  <c r="C1103" i="41"/>
  <c r="C1104" i="41"/>
  <c r="C1105" i="41"/>
  <c r="C1106" i="41"/>
  <c r="C1107" i="41"/>
  <c r="C1108" i="41"/>
  <c r="C1109" i="41"/>
  <c r="C1110" i="41"/>
  <c r="C1111" i="41"/>
  <c r="C1112" i="41"/>
  <c r="C1113" i="41"/>
  <c r="C1114" i="41"/>
  <c r="C1115" i="41"/>
  <c r="C1116" i="41"/>
  <c r="C1117" i="41"/>
  <c r="C810" i="41"/>
  <c r="C1125" i="41"/>
  <c r="C811" i="41"/>
  <c r="C1126" i="41"/>
  <c r="C1134" i="41"/>
  <c r="C1127" i="41"/>
  <c r="C1128" i="41"/>
  <c r="C1130" i="41"/>
  <c r="C1129" i="41"/>
  <c r="C1044" i="41"/>
  <c r="C1132" i="41"/>
  <c r="C1135" i="41"/>
  <c r="C1136" i="41"/>
  <c r="C1137" i="41"/>
  <c r="C1138" i="41"/>
  <c r="C1139" i="41"/>
  <c r="C1140" i="41"/>
  <c r="C1141" i="41"/>
  <c r="C2" i="41"/>
  <c r="I17" i="40"/>
  <c r="A3" i="40" l="1"/>
  <c r="A4" i="40"/>
  <c r="A5" i="40"/>
  <c r="A6" i="40"/>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63" i="40"/>
  <c r="A64" i="40"/>
  <c r="A65" i="40"/>
  <c r="A66" i="40"/>
  <c r="A67" i="40"/>
  <c r="A68" i="40"/>
  <c r="A69" i="40"/>
  <c r="A70" i="40"/>
  <c r="A71" i="40"/>
  <c r="A72" i="40"/>
  <c r="A73" i="40"/>
  <c r="A74" i="40"/>
  <c r="A75" i="40"/>
  <c r="A76" i="40"/>
  <c r="A77" i="40"/>
  <c r="A78" i="40"/>
  <c r="A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A116" i="40"/>
  <c r="A117" i="40"/>
  <c r="A118" i="40"/>
  <c r="A119" i="40"/>
  <c r="A120" i="40"/>
  <c r="A121" i="40"/>
  <c r="A122" i="40"/>
  <c r="A123" i="40"/>
  <c r="A124" i="40"/>
  <c r="A125" i="40"/>
  <c r="A126" i="40"/>
  <c r="A127" i="40"/>
  <c r="A128" i="40"/>
  <c r="A129" i="40"/>
  <c r="A130" i="40"/>
  <c r="A131" i="40"/>
  <c r="A132" i="40"/>
  <c r="A133" i="40"/>
  <c r="A134" i="40"/>
  <c r="A135" i="40"/>
  <c r="A136" i="40"/>
  <c r="A137" i="40"/>
  <c r="A138" i="40"/>
  <c r="A139" i="40"/>
  <c r="A140" i="40"/>
  <c r="A141" i="40"/>
  <c r="A142" i="40"/>
  <c r="A143" i="40"/>
  <c r="A144" i="40"/>
  <c r="A145" i="40"/>
  <c r="A146" i="40"/>
  <c r="A147" i="40"/>
  <c r="A148" i="40"/>
  <c r="A149" i="40"/>
  <c r="A150" i="40"/>
  <c r="A151" i="40"/>
  <c r="A152" i="40"/>
  <c r="A153" i="40"/>
  <c r="A154" i="40"/>
  <c r="A155" i="40"/>
  <c r="A156" i="40"/>
  <c r="A157" i="40"/>
  <c r="A158" i="40"/>
  <c r="A159" i="40"/>
  <c r="A160" i="40"/>
  <c r="A161" i="40"/>
  <c r="A162" i="40"/>
  <c r="A163" i="40"/>
  <c r="A164" i="40"/>
  <c r="A165" i="40"/>
  <c r="A166" i="40"/>
  <c r="A167" i="40"/>
  <c r="A168" i="40"/>
  <c r="A169" i="40"/>
  <c r="A170" i="40"/>
  <c r="A171" i="40"/>
  <c r="A172" i="40"/>
  <c r="A173" i="40"/>
  <c r="A174" i="40"/>
  <c r="A175" i="40"/>
  <c r="A176" i="40"/>
  <c r="A177" i="40"/>
  <c r="A178" i="40"/>
  <c r="A179" i="40"/>
  <c r="A180" i="40"/>
  <c r="A181" i="40"/>
  <c r="A182" i="40"/>
  <c r="A183" i="40"/>
  <c r="A184" i="40"/>
  <c r="A185" i="40"/>
  <c r="A186" i="40"/>
  <c r="A187" i="40"/>
  <c r="A188" i="40"/>
  <c r="A189" i="40"/>
  <c r="A190" i="40"/>
  <c r="A191" i="40"/>
  <c r="A192" i="40"/>
  <c r="A193" i="40"/>
  <c r="A194" i="40"/>
  <c r="A195" i="40"/>
  <c r="A196" i="40"/>
  <c r="A197" i="40"/>
  <c r="A198" i="40"/>
  <c r="A199" i="40"/>
  <c r="A200" i="40"/>
  <c r="A201" i="40"/>
  <c r="A202" i="40"/>
  <c r="A203" i="40"/>
  <c r="A204" i="40"/>
  <c r="A205" i="40"/>
  <c r="A206" i="40"/>
  <c r="A207" i="40"/>
  <c r="A208" i="40"/>
  <c r="A209" i="40"/>
  <c r="A210" i="40"/>
  <c r="A211" i="40"/>
  <c r="A212" i="40"/>
  <c r="A213" i="40"/>
  <c r="A214" i="40"/>
  <c r="A215" i="40"/>
  <c r="A216" i="40"/>
  <c r="A217" i="40"/>
  <c r="A218" i="40"/>
  <c r="A219" i="40"/>
  <c r="A220" i="40"/>
  <c r="A221" i="40"/>
  <c r="A222" i="40"/>
  <c r="A223" i="40"/>
  <c r="A224" i="40"/>
  <c r="A225" i="40"/>
  <c r="A226" i="40"/>
  <c r="A227" i="40"/>
  <c r="A228" i="40"/>
  <c r="A229" i="40"/>
  <c r="A230" i="40"/>
  <c r="A231" i="40"/>
  <c r="A232" i="40"/>
  <c r="A233" i="40"/>
  <c r="A234" i="40"/>
  <c r="A235" i="40"/>
  <c r="A236" i="40"/>
  <c r="A237" i="40"/>
  <c r="A238" i="40"/>
  <c r="A239" i="40"/>
  <c r="A240" i="40"/>
  <c r="A241" i="40"/>
  <c r="A242" i="40"/>
  <c r="A243" i="40"/>
  <c r="A244" i="40"/>
  <c r="A245" i="40"/>
  <c r="A246" i="40"/>
  <c r="A247" i="40"/>
  <c r="A248" i="40"/>
  <c r="A249" i="40"/>
  <c r="A250" i="40"/>
  <c r="A251" i="40"/>
  <c r="A252" i="40"/>
  <c r="A253" i="40"/>
  <c r="A254" i="40"/>
  <c r="A255" i="40"/>
  <c r="A256" i="40"/>
  <c r="A257" i="40"/>
  <c r="A258" i="40"/>
  <c r="A259" i="40"/>
  <c r="A260" i="40"/>
  <c r="A261" i="40"/>
  <c r="A262" i="40"/>
  <c r="A263" i="40"/>
  <c r="A264" i="40"/>
  <c r="A265" i="40"/>
  <c r="A266" i="40"/>
  <c r="A267" i="40"/>
  <c r="A268" i="40"/>
  <c r="A269" i="40"/>
  <c r="A270" i="40"/>
  <c r="A271" i="40"/>
  <c r="A272" i="40"/>
  <c r="A273" i="40"/>
  <c r="A274" i="40"/>
  <c r="A275" i="40"/>
  <c r="A276" i="40"/>
  <c r="A277" i="40"/>
  <c r="A278" i="40"/>
  <c r="A279" i="40"/>
  <c r="A280" i="40"/>
  <c r="A281" i="40"/>
  <c r="A282" i="40"/>
  <c r="A283" i="40"/>
  <c r="A284" i="40"/>
  <c r="A285" i="40"/>
  <c r="A286" i="40"/>
  <c r="A287" i="40"/>
  <c r="A288" i="40"/>
  <c r="A289" i="40"/>
  <c r="A290" i="40"/>
  <c r="A291" i="40"/>
  <c r="A292" i="40"/>
  <c r="A293" i="40"/>
  <c r="A294" i="40"/>
  <c r="A295" i="40"/>
  <c r="A296" i="40"/>
  <c r="A297" i="40"/>
  <c r="A298" i="40"/>
  <c r="A299" i="40"/>
  <c r="A300" i="40"/>
  <c r="A301" i="40"/>
  <c r="A302" i="40"/>
  <c r="A303" i="40"/>
  <c r="A304" i="40"/>
  <c r="A305" i="40"/>
  <c r="A306" i="40"/>
  <c r="A307" i="40"/>
  <c r="A308" i="40"/>
  <c r="A309" i="40"/>
  <c r="A310" i="40"/>
  <c r="A311" i="40"/>
  <c r="A312" i="40"/>
  <c r="A313" i="40"/>
  <c r="A314" i="40"/>
  <c r="A315" i="40"/>
  <c r="A316" i="40"/>
  <c r="A317" i="40"/>
  <c r="A318" i="40"/>
  <c r="A319" i="40"/>
  <c r="A320" i="40"/>
  <c r="A321" i="40"/>
  <c r="A322" i="40"/>
  <c r="A323" i="40"/>
  <c r="A324" i="40"/>
  <c r="A325" i="40"/>
  <c r="A326" i="40"/>
  <c r="A327" i="40"/>
  <c r="A328" i="40"/>
  <c r="A329" i="40"/>
  <c r="A330" i="40"/>
  <c r="A331" i="40"/>
  <c r="A332" i="40"/>
  <c r="A333" i="40"/>
  <c r="A334" i="40"/>
  <c r="A335" i="40"/>
  <c r="A336" i="40"/>
  <c r="A337" i="40"/>
  <c r="A338" i="40"/>
  <c r="A339" i="40"/>
  <c r="A340" i="40"/>
  <c r="A341" i="40"/>
  <c r="A342" i="40"/>
  <c r="A343" i="40"/>
  <c r="A344" i="40"/>
  <c r="A345" i="40"/>
  <c r="A346" i="40"/>
  <c r="A347" i="40"/>
  <c r="A348" i="40"/>
  <c r="A349" i="40"/>
  <c r="A350" i="40"/>
  <c r="A351" i="40"/>
  <c r="A352" i="40"/>
  <c r="A353" i="40"/>
  <c r="A354" i="40"/>
  <c r="A355" i="40"/>
  <c r="A356" i="40"/>
  <c r="A357" i="40"/>
  <c r="A358" i="40"/>
  <c r="A359" i="40"/>
  <c r="A360" i="40"/>
  <c r="A361" i="40"/>
  <c r="A362" i="40"/>
  <c r="A363" i="40"/>
  <c r="A364" i="40"/>
  <c r="A365" i="40"/>
  <c r="A366" i="40"/>
  <c r="A367" i="40"/>
  <c r="A368" i="40"/>
  <c r="A369" i="40"/>
  <c r="A370" i="40"/>
  <c r="A371" i="40"/>
  <c r="A372" i="40"/>
  <c r="A373" i="40"/>
  <c r="A374" i="40"/>
  <c r="A375" i="40"/>
  <c r="A376" i="40"/>
  <c r="A377" i="40"/>
  <c r="A378" i="40"/>
  <c r="A379" i="40"/>
  <c r="A380" i="40"/>
  <c r="A381" i="40"/>
  <c r="A382" i="40"/>
  <c r="A383" i="40"/>
  <c r="A384" i="40"/>
  <c r="A385" i="40"/>
  <c r="A386" i="40"/>
  <c r="A387" i="40"/>
  <c r="A388" i="40"/>
  <c r="A389" i="40"/>
  <c r="A390" i="40"/>
  <c r="A391" i="40"/>
  <c r="A392" i="40"/>
  <c r="A393" i="40"/>
  <c r="A394" i="40"/>
  <c r="A395" i="40"/>
  <c r="A396" i="40"/>
  <c r="A397" i="40"/>
  <c r="A398" i="40"/>
  <c r="A399" i="40"/>
  <c r="A400" i="40"/>
  <c r="A401" i="40"/>
  <c r="A402" i="40"/>
  <c r="A403" i="40"/>
  <c r="A404" i="40"/>
  <c r="A405" i="40"/>
  <c r="A406" i="40"/>
  <c r="A407" i="40"/>
  <c r="A408" i="40"/>
  <c r="A409" i="40"/>
  <c r="A410" i="40"/>
  <c r="A411" i="40"/>
  <c r="A412" i="40"/>
  <c r="A413" i="40"/>
  <c r="A414" i="40"/>
  <c r="A415" i="40"/>
  <c r="A416" i="40"/>
  <c r="A417" i="40"/>
  <c r="A418" i="40"/>
  <c r="A419" i="40"/>
  <c r="A420" i="40"/>
  <c r="A421" i="40"/>
  <c r="A422" i="40"/>
  <c r="A423" i="40"/>
  <c r="A424" i="40"/>
  <c r="A425" i="40"/>
  <c r="A426" i="40"/>
  <c r="A427" i="40"/>
  <c r="A428" i="40"/>
  <c r="A429" i="40"/>
  <c r="A430" i="40"/>
  <c r="A431" i="40"/>
  <c r="A432" i="40"/>
  <c r="A433" i="40"/>
  <c r="A434" i="40"/>
  <c r="A435" i="40"/>
  <c r="A436" i="40"/>
  <c r="A437" i="40"/>
  <c r="A438" i="40"/>
  <c r="A439" i="40"/>
  <c r="A440" i="40"/>
  <c r="A441" i="40"/>
  <c r="A442" i="40"/>
  <c r="A443" i="40"/>
  <c r="A444" i="40"/>
  <c r="A445" i="40"/>
  <c r="A446" i="40"/>
  <c r="A447" i="40"/>
  <c r="A448" i="40"/>
  <c r="A449" i="40"/>
  <c r="A450" i="40"/>
  <c r="A451" i="40"/>
  <c r="A452" i="40"/>
  <c r="A453" i="40"/>
  <c r="A454" i="40"/>
  <c r="A455" i="40"/>
  <c r="A456" i="40"/>
  <c r="A457" i="40"/>
  <c r="A458" i="40"/>
  <c r="A459" i="40"/>
  <c r="A460" i="40"/>
  <c r="A461" i="40"/>
  <c r="A462" i="40"/>
  <c r="A463" i="40"/>
  <c r="A464" i="40"/>
  <c r="A465" i="40"/>
  <c r="A466" i="40"/>
  <c r="A467" i="40"/>
  <c r="A468" i="40"/>
  <c r="A469" i="40"/>
  <c r="A470" i="40"/>
  <c r="A471" i="40"/>
  <c r="A472" i="40"/>
  <c r="A473" i="40"/>
  <c r="A474" i="40"/>
  <c r="A475" i="40"/>
  <c r="A476" i="40"/>
  <c r="A477" i="40"/>
  <c r="A478" i="40"/>
  <c r="A479" i="40"/>
  <c r="A480" i="40"/>
  <c r="A481" i="40"/>
  <c r="A482" i="40"/>
  <c r="A483" i="40"/>
  <c r="A484" i="40"/>
  <c r="A485" i="40"/>
  <c r="A486" i="40"/>
  <c r="A487" i="40"/>
  <c r="A488" i="40"/>
  <c r="A489" i="40"/>
  <c r="A490" i="40"/>
  <c r="A491" i="40"/>
  <c r="A492" i="40"/>
  <c r="A493" i="40"/>
  <c r="A494" i="40"/>
  <c r="A495" i="40"/>
  <c r="A496" i="40"/>
  <c r="A497" i="40"/>
  <c r="A498" i="40"/>
  <c r="A499" i="40"/>
  <c r="A500" i="40"/>
  <c r="A501" i="40"/>
  <c r="A502" i="40"/>
  <c r="A503" i="40"/>
  <c r="A504" i="40"/>
  <c r="A505" i="40"/>
  <c r="A506" i="40"/>
  <c r="A507" i="40"/>
  <c r="A508" i="40"/>
  <c r="A509" i="40"/>
  <c r="A510" i="40"/>
  <c r="A511" i="40"/>
  <c r="A512" i="40"/>
  <c r="A513" i="40"/>
  <c r="A514" i="40"/>
  <c r="A515" i="40"/>
  <c r="A516" i="40"/>
  <c r="A517" i="40"/>
  <c r="A518" i="40"/>
  <c r="A519" i="40"/>
  <c r="A520" i="40"/>
  <c r="A521" i="40"/>
  <c r="A522" i="40"/>
  <c r="A523" i="40"/>
  <c r="A524" i="40"/>
  <c r="A525" i="40"/>
  <c r="A526" i="40"/>
  <c r="A527" i="40"/>
  <c r="A528" i="40"/>
  <c r="A529" i="40"/>
  <c r="A530" i="40"/>
  <c r="A531" i="40"/>
  <c r="A532" i="40"/>
  <c r="A533" i="40"/>
  <c r="A534" i="40"/>
  <c r="A535" i="40"/>
  <c r="A536" i="40"/>
  <c r="A537" i="40"/>
  <c r="A538" i="40"/>
  <c r="A539" i="40"/>
  <c r="A540" i="40"/>
  <c r="A541" i="40"/>
  <c r="A542" i="40"/>
  <c r="A543" i="40"/>
  <c r="A544" i="40"/>
  <c r="A545" i="40"/>
  <c r="A546" i="40"/>
  <c r="A547" i="40"/>
  <c r="A548" i="40"/>
  <c r="A549" i="40"/>
  <c r="A550" i="40"/>
  <c r="A551" i="40"/>
  <c r="A552" i="40"/>
  <c r="A553" i="40"/>
  <c r="A554" i="40"/>
  <c r="A555" i="40"/>
  <c r="A556" i="40"/>
  <c r="A557" i="40"/>
  <c r="A558" i="40"/>
  <c r="A559" i="40"/>
  <c r="A560" i="40"/>
  <c r="A561" i="40"/>
  <c r="A562" i="40"/>
  <c r="A563" i="40"/>
  <c r="A564" i="40"/>
  <c r="A565" i="40"/>
  <c r="A566" i="40"/>
  <c r="A567" i="40"/>
  <c r="A568" i="40"/>
  <c r="A569" i="40"/>
  <c r="A570" i="40"/>
  <c r="A571" i="40"/>
  <c r="A572" i="40"/>
  <c r="A573" i="40"/>
  <c r="A574" i="40"/>
  <c r="A575" i="40"/>
  <c r="A576" i="40"/>
  <c r="A577" i="40"/>
  <c r="A578" i="40"/>
  <c r="A579" i="40"/>
  <c r="A580" i="40"/>
  <c r="A581" i="40"/>
  <c r="A582" i="40"/>
  <c r="A583" i="40"/>
  <c r="A584" i="40"/>
  <c r="A585" i="40"/>
  <c r="A586" i="40"/>
  <c r="A587" i="40"/>
  <c r="A588" i="40"/>
  <c r="A589" i="40"/>
  <c r="A590" i="40"/>
  <c r="A591" i="40"/>
  <c r="A592" i="40"/>
  <c r="A593" i="40"/>
  <c r="A594" i="40"/>
  <c r="A595" i="40"/>
  <c r="A596" i="40"/>
  <c r="A597" i="40"/>
  <c r="A598" i="40"/>
  <c r="A599" i="40"/>
  <c r="A600" i="40"/>
  <c r="A601" i="40"/>
  <c r="A602" i="40"/>
  <c r="A603" i="40"/>
  <c r="A604" i="40"/>
  <c r="A605" i="40"/>
  <c r="A606" i="40"/>
  <c r="A607" i="40"/>
  <c r="A608" i="40"/>
  <c r="A609" i="40"/>
  <c r="A610" i="40"/>
  <c r="A611" i="40"/>
  <c r="A612" i="40"/>
  <c r="A613" i="40"/>
  <c r="A614" i="40"/>
  <c r="A615" i="40"/>
  <c r="A616" i="40"/>
  <c r="A617" i="40"/>
  <c r="A618" i="40"/>
  <c r="A619" i="40"/>
  <c r="A620" i="40"/>
  <c r="A621" i="40"/>
  <c r="A622" i="40"/>
  <c r="A623" i="40"/>
  <c r="A624" i="40"/>
  <c r="A625" i="40"/>
  <c r="A626" i="40"/>
  <c r="A627" i="40"/>
  <c r="A628" i="40"/>
  <c r="A629" i="40"/>
  <c r="A630" i="40"/>
  <c r="A631" i="40"/>
  <c r="A632" i="40"/>
  <c r="A633" i="40"/>
  <c r="A634" i="40"/>
  <c r="A635" i="40"/>
  <c r="A636" i="40"/>
  <c r="A637" i="40"/>
  <c r="A638" i="40"/>
  <c r="A639" i="40"/>
  <c r="A640" i="40"/>
  <c r="A641" i="40"/>
  <c r="A642" i="40"/>
  <c r="A643" i="40"/>
  <c r="A644" i="40"/>
  <c r="A645" i="40"/>
  <c r="A646" i="40"/>
  <c r="A647" i="40"/>
  <c r="A648" i="40"/>
  <c r="A649" i="40"/>
  <c r="A650" i="40"/>
  <c r="A651" i="40"/>
  <c r="A652" i="40"/>
  <c r="A653" i="40"/>
  <c r="A654" i="40"/>
  <c r="A655" i="40"/>
  <c r="A656" i="40"/>
  <c r="A657" i="40"/>
  <c r="A658" i="40"/>
  <c r="A659" i="40"/>
  <c r="A660" i="40"/>
  <c r="A661" i="40"/>
  <c r="A662" i="40"/>
  <c r="A663" i="40"/>
  <c r="A664" i="40"/>
  <c r="A665" i="40"/>
  <c r="A666" i="40"/>
  <c r="A667" i="40"/>
  <c r="A668" i="40"/>
  <c r="A669" i="40"/>
  <c r="A670" i="40"/>
  <c r="A671" i="40"/>
  <c r="A672" i="40"/>
  <c r="A673" i="40"/>
  <c r="A674" i="40"/>
  <c r="A675" i="40"/>
  <c r="A676" i="40"/>
  <c r="A677" i="40"/>
  <c r="A678" i="40"/>
  <c r="A679" i="40"/>
  <c r="A680" i="40"/>
  <c r="A681" i="40"/>
  <c r="A682" i="40"/>
  <c r="A683" i="40"/>
  <c r="A684" i="40"/>
  <c r="A685" i="40"/>
  <c r="A686" i="40"/>
  <c r="A687" i="40"/>
  <c r="A688" i="40"/>
  <c r="A689" i="40"/>
  <c r="A690" i="40"/>
  <c r="A691" i="40"/>
  <c r="A692" i="40"/>
  <c r="A693" i="40"/>
  <c r="A694" i="40"/>
  <c r="A695" i="40"/>
  <c r="A696" i="40"/>
  <c r="A697" i="40"/>
  <c r="A698" i="40"/>
  <c r="A699" i="40"/>
  <c r="A700" i="40"/>
  <c r="A701" i="40"/>
  <c r="A702" i="40"/>
  <c r="A703" i="40"/>
  <c r="A704" i="40"/>
  <c r="A705" i="40"/>
  <c r="A706" i="40"/>
  <c r="A707" i="40"/>
  <c r="A708" i="40"/>
  <c r="A709" i="40"/>
  <c r="A710" i="40"/>
  <c r="A711" i="40"/>
  <c r="A712" i="40"/>
  <c r="A713" i="40"/>
  <c r="A714" i="40"/>
  <c r="A715" i="40"/>
  <c r="A716" i="40"/>
  <c r="A717" i="40"/>
  <c r="A718" i="40"/>
  <c r="A719" i="40"/>
  <c r="A720" i="40"/>
  <c r="A721" i="40"/>
  <c r="A722" i="40"/>
  <c r="A723" i="40"/>
  <c r="A724" i="40"/>
  <c r="A725" i="40"/>
  <c r="A726" i="40"/>
  <c r="A727" i="40"/>
  <c r="A728" i="40"/>
  <c r="A729" i="40"/>
  <c r="A730" i="40"/>
  <c r="A731" i="40"/>
  <c r="A732" i="40"/>
  <c r="A733" i="40"/>
  <c r="A734" i="40"/>
  <c r="A735" i="40"/>
  <c r="A736" i="40"/>
  <c r="A737" i="40"/>
  <c r="A738" i="40"/>
  <c r="A739" i="40"/>
  <c r="A740" i="40"/>
  <c r="A741" i="40"/>
  <c r="A742" i="40"/>
  <c r="A743" i="40"/>
  <c r="A744" i="40"/>
  <c r="A745" i="40"/>
  <c r="A746" i="40"/>
  <c r="A747" i="40"/>
  <c r="A748" i="40"/>
  <c r="A749" i="40"/>
  <c r="A750" i="40"/>
  <c r="A751" i="40"/>
  <c r="A752" i="40"/>
  <c r="A753" i="40"/>
  <c r="A754" i="40"/>
  <c r="A755" i="40"/>
  <c r="A756" i="40"/>
  <c r="A757" i="40"/>
  <c r="A758" i="40"/>
  <c r="A759" i="40"/>
  <c r="A760" i="40"/>
  <c r="A761" i="40"/>
  <c r="A762" i="40"/>
  <c r="A763" i="40"/>
  <c r="A764" i="40"/>
  <c r="A765" i="40"/>
  <c r="A766" i="40"/>
  <c r="A767" i="40"/>
  <c r="A768" i="40"/>
  <c r="A769" i="40"/>
  <c r="A770" i="40"/>
  <c r="A771" i="40"/>
  <c r="A772" i="40"/>
  <c r="A773" i="40"/>
  <c r="A774" i="40"/>
  <c r="A775" i="40"/>
  <c r="A776" i="40"/>
  <c r="A777" i="40"/>
  <c r="A778" i="40"/>
  <c r="A779" i="40"/>
  <c r="A780" i="40"/>
  <c r="A781" i="40"/>
  <c r="A782" i="40"/>
  <c r="A783" i="40"/>
  <c r="A784" i="40"/>
  <c r="A785" i="40"/>
  <c r="A786" i="40"/>
  <c r="A787" i="40"/>
  <c r="A788" i="40"/>
  <c r="A789" i="40"/>
  <c r="A790" i="40"/>
  <c r="A791" i="40"/>
  <c r="A792" i="40"/>
  <c r="A793" i="40"/>
  <c r="A794" i="40"/>
  <c r="A795" i="40"/>
  <c r="A796" i="40"/>
  <c r="A797" i="40"/>
  <c r="A798" i="40"/>
  <c r="A799" i="40"/>
  <c r="A800" i="40"/>
  <c r="A801" i="40"/>
  <c r="A802" i="40"/>
  <c r="A803" i="40"/>
  <c r="A804" i="40"/>
  <c r="A805" i="40"/>
  <c r="A806" i="40"/>
  <c r="A807" i="40"/>
  <c r="A808" i="40"/>
  <c r="A809" i="40"/>
  <c r="A810" i="40"/>
  <c r="A811" i="40"/>
  <c r="A812" i="40"/>
  <c r="A813" i="40"/>
  <c r="A814" i="40"/>
  <c r="A815" i="40"/>
  <c r="A816" i="40"/>
  <c r="A817" i="40"/>
  <c r="A818" i="40"/>
  <c r="A819" i="40"/>
  <c r="A820" i="40"/>
  <c r="A821" i="40"/>
  <c r="A822" i="40"/>
  <c r="A823" i="40"/>
  <c r="A824" i="40"/>
  <c r="A825" i="40"/>
  <c r="A826" i="40"/>
  <c r="A827" i="40"/>
  <c r="A828" i="40"/>
  <c r="A829" i="40"/>
  <c r="A830" i="40"/>
  <c r="A831" i="40"/>
  <c r="A832" i="40"/>
  <c r="A833" i="40"/>
  <c r="A834" i="40"/>
  <c r="A835" i="40"/>
  <c r="A836" i="40"/>
  <c r="A837" i="40"/>
  <c r="A838" i="40"/>
  <c r="A839" i="40"/>
  <c r="A840" i="40"/>
  <c r="A841" i="40"/>
  <c r="A842" i="40"/>
  <c r="A843" i="40"/>
  <c r="A844" i="40"/>
  <c r="A845" i="40"/>
  <c r="A846" i="40"/>
  <c r="A847" i="40"/>
  <c r="A848" i="40"/>
  <c r="A849" i="40"/>
  <c r="A850" i="40"/>
  <c r="A851" i="40"/>
  <c r="A852" i="40"/>
  <c r="A853" i="40"/>
  <c r="A854" i="40"/>
  <c r="A855" i="40"/>
  <c r="A856" i="40"/>
  <c r="A857" i="40"/>
  <c r="A858" i="40"/>
  <c r="A859" i="40"/>
  <c r="A860" i="40"/>
  <c r="A861" i="40"/>
  <c r="A862" i="40"/>
  <c r="A863" i="40"/>
  <c r="A864" i="40"/>
  <c r="A865" i="40"/>
  <c r="A866" i="40"/>
  <c r="A867" i="40"/>
  <c r="A868" i="40"/>
  <c r="A869" i="40"/>
  <c r="A870" i="40"/>
  <c r="A871" i="40"/>
  <c r="A872" i="40"/>
  <c r="A873" i="40"/>
  <c r="A874" i="40"/>
  <c r="A875" i="40"/>
  <c r="A876" i="40"/>
  <c r="A877" i="40"/>
  <c r="A878" i="40"/>
  <c r="A879" i="40"/>
  <c r="A880" i="40"/>
  <c r="A881" i="40"/>
  <c r="A882" i="40"/>
  <c r="A883" i="40"/>
  <c r="A884" i="40"/>
  <c r="A885" i="40"/>
  <c r="A886" i="40"/>
  <c r="A887" i="40"/>
  <c r="A888" i="40"/>
  <c r="A889" i="40"/>
  <c r="A890" i="40"/>
  <c r="A891" i="40"/>
  <c r="A892" i="40"/>
  <c r="A893" i="40"/>
  <c r="A894" i="40"/>
  <c r="A895" i="40"/>
  <c r="A896" i="40"/>
  <c r="A897" i="40"/>
  <c r="A898" i="40"/>
  <c r="A899" i="40"/>
  <c r="A900" i="40"/>
  <c r="A901" i="40"/>
  <c r="A902" i="40"/>
  <c r="A903" i="40"/>
  <c r="A904" i="40"/>
  <c r="A905" i="40"/>
  <c r="A906" i="40"/>
  <c r="A907" i="40"/>
  <c r="A908" i="40"/>
  <c r="A909" i="40"/>
  <c r="A910" i="40"/>
  <c r="A911" i="40"/>
  <c r="A912" i="40"/>
  <c r="A913" i="40"/>
  <c r="A914" i="40"/>
  <c r="A915" i="40"/>
  <c r="A916" i="40"/>
  <c r="A917" i="40"/>
  <c r="A918" i="40"/>
  <c r="A919" i="40"/>
  <c r="A920" i="40"/>
  <c r="A921" i="40"/>
  <c r="A922" i="40"/>
  <c r="A923" i="40"/>
  <c r="A924" i="40"/>
  <c r="A925" i="40"/>
  <c r="A926" i="40"/>
  <c r="A927" i="40"/>
  <c r="A928" i="40"/>
  <c r="A929" i="40"/>
  <c r="A930" i="40"/>
  <c r="A931" i="40"/>
  <c r="A932" i="40"/>
  <c r="A933" i="40"/>
  <c r="A934" i="40"/>
  <c r="A935" i="40"/>
  <c r="A936" i="40"/>
  <c r="A937" i="40"/>
  <c r="A938" i="40"/>
  <c r="A939" i="40"/>
  <c r="A940" i="40"/>
  <c r="A941" i="40"/>
  <c r="A942" i="40"/>
  <c r="A943" i="40"/>
  <c r="A944" i="40"/>
  <c r="A945" i="40"/>
  <c r="A946" i="40"/>
  <c r="A947" i="40"/>
  <c r="A948" i="40"/>
  <c r="A949" i="40"/>
  <c r="A950" i="40"/>
  <c r="A951" i="40"/>
  <c r="A952" i="40"/>
  <c r="A953" i="40"/>
  <c r="A954" i="40"/>
  <c r="A955" i="40"/>
  <c r="A956" i="40"/>
  <c r="A957" i="40"/>
  <c r="A958" i="40"/>
  <c r="A959" i="40"/>
  <c r="A960" i="40"/>
  <c r="A961" i="40"/>
  <c r="A962" i="40"/>
  <c r="A963" i="40"/>
  <c r="A964" i="40"/>
  <c r="A965" i="40"/>
  <c r="A966" i="40"/>
  <c r="A967" i="40"/>
  <c r="A968" i="40"/>
  <c r="A969" i="40"/>
  <c r="A970" i="40"/>
  <c r="A971" i="40"/>
  <c r="A972" i="40"/>
  <c r="A973" i="40"/>
  <c r="A974" i="40"/>
  <c r="A975" i="40"/>
  <c r="A976" i="40"/>
  <c r="A977" i="40"/>
  <c r="A978" i="40"/>
  <c r="A979" i="40"/>
  <c r="A980" i="40"/>
  <c r="A981" i="40"/>
  <c r="A982" i="40"/>
  <c r="A983" i="40"/>
  <c r="A984" i="40"/>
  <c r="A985" i="40"/>
  <c r="A986" i="40"/>
  <c r="A987" i="40"/>
  <c r="A988" i="40"/>
  <c r="A989" i="40"/>
  <c r="A990" i="40"/>
  <c r="A991" i="40"/>
  <c r="A992" i="40"/>
  <c r="A993" i="40"/>
  <c r="A994" i="40"/>
  <c r="A995" i="40"/>
  <c r="A996" i="40"/>
  <c r="A997" i="40"/>
  <c r="A998" i="40"/>
  <c r="A999" i="40"/>
  <c r="A1000" i="40"/>
  <c r="A1001" i="40"/>
  <c r="A1002" i="40"/>
  <c r="A1003" i="40"/>
  <c r="A1004" i="40"/>
  <c r="A1005" i="40"/>
  <c r="A1006" i="40"/>
  <c r="A1007" i="40"/>
  <c r="A1008" i="40"/>
  <c r="A1009" i="40"/>
  <c r="A1010" i="40"/>
  <c r="A1011" i="40"/>
  <c r="A1012" i="40"/>
  <c r="A1013" i="40"/>
  <c r="A1014" i="40"/>
  <c r="A1015" i="40"/>
  <c r="A1016" i="40"/>
  <c r="A1017" i="40"/>
  <c r="A1018" i="40"/>
  <c r="A1019" i="40"/>
  <c r="A1020" i="40"/>
  <c r="A1021" i="40"/>
  <c r="A1022" i="40"/>
  <c r="A1023" i="40"/>
  <c r="A1024" i="40"/>
  <c r="A1025" i="40"/>
  <c r="A1026" i="40"/>
  <c r="A1027" i="40"/>
  <c r="A1028" i="40"/>
  <c r="A1029" i="40"/>
  <c r="A1030" i="40"/>
  <c r="A1031" i="40"/>
  <c r="A1032" i="40"/>
  <c r="A1033" i="40"/>
  <c r="A1034" i="40"/>
  <c r="A1035" i="40"/>
  <c r="A1036" i="40"/>
  <c r="A1037" i="40"/>
  <c r="A1038" i="40"/>
  <c r="A1039" i="40"/>
  <c r="A1040" i="40"/>
  <c r="A1041" i="40"/>
  <c r="A1042" i="40"/>
  <c r="A1043" i="40"/>
  <c r="A1044" i="40"/>
  <c r="A1045" i="40"/>
  <c r="A1046" i="40"/>
  <c r="A1047" i="40"/>
  <c r="A1048" i="40"/>
  <c r="A1049" i="40"/>
  <c r="A1050" i="40"/>
  <c r="A1051" i="40"/>
  <c r="A1052" i="40"/>
  <c r="A1053" i="40"/>
  <c r="A1054" i="40"/>
  <c r="A1055" i="40"/>
  <c r="A1056" i="40"/>
  <c r="A1057" i="40"/>
  <c r="A1058" i="40"/>
  <c r="A1059" i="40"/>
  <c r="A1060" i="40"/>
  <c r="A1061" i="40"/>
  <c r="A1062" i="40"/>
  <c r="A1063" i="40"/>
  <c r="A1064" i="40"/>
  <c r="A1065" i="40"/>
  <c r="A1066" i="40"/>
  <c r="A1067" i="40"/>
  <c r="A1068" i="40"/>
  <c r="A1069" i="40"/>
  <c r="A1070" i="40"/>
  <c r="A1071" i="40"/>
  <c r="A1072" i="40"/>
  <c r="A1073" i="40"/>
  <c r="A1074" i="40"/>
  <c r="A1075" i="40"/>
  <c r="A1076" i="40"/>
  <c r="A1077" i="40"/>
  <c r="A1078" i="40"/>
  <c r="A1079" i="40"/>
  <c r="A1080" i="40"/>
  <c r="A1081" i="40"/>
  <c r="A1082" i="40"/>
  <c r="A1083" i="40"/>
  <c r="A1084" i="40"/>
  <c r="A1085" i="40"/>
  <c r="A1086" i="40"/>
  <c r="A1087" i="40"/>
  <c r="A1088" i="40"/>
  <c r="A1089" i="40"/>
  <c r="A1090" i="40"/>
  <c r="A1091" i="40"/>
  <c r="A1092" i="40"/>
  <c r="A1093" i="40"/>
  <c r="A1094" i="40"/>
  <c r="A1095" i="40"/>
  <c r="A1096" i="40"/>
  <c r="A1097" i="40"/>
  <c r="A1098" i="40"/>
  <c r="A1099" i="40"/>
  <c r="A1100" i="40"/>
  <c r="A1101" i="40"/>
  <c r="A1102" i="40"/>
  <c r="A1103" i="40"/>
  <c r="A1104" i="40"/>
  <c r="A1105" i="40"/>
  <c r="A1106" i="40"/>
  <c r="A1107" i="40"/>
  <c r="A1108" i="40"/>
  <c r="A1109" i="40"/>
  <c r="A1110" i="40"/>
  <c r="A1111" i="40"/>
  <c r="A1112" i="40"/>
  <c r="A1113" i="40"/>
  <c r="A1114" i="40"/>
  <c r="A1115" i="40"/>
  <c r="A1116" i="40"/>
  <c r="A1117" i="40"/>
  <c r="A1118" i="40"/>
  <c r="A1119" i="40"/>
  <c r="A1120" i="40"/>
  <c r="A1121" i="40"/>
  <c r="A1122" i="40"/>
  <c r="A1123" i="40"/>
  <c r="A1124" i="40"/>
  <c r="A1125" i="40"/>
  <c r="A1126" i="40"/>
  <c r="A1127" i="40"/>
  <c r="A1128" i="40"/>
  <c r="A1129" i="40"/>
  <c r="A1130" i="40"/>
  <c r="A1131" i="40"/>
  <c r="A1132" i="40"/>
  <c r="A1133" i="40"/>
  <c r="A1134" i="40"/>
  <c r="A1135" i="40"/>
  <c r="A1136" i="40"/>
  <c r="A1137" i="40"/>
  <c r="A1138" i="40"/>
  <c r="A1139" i="40"/>
  <c r="A1140" i="40"/>
  <c r="A1141" i="40"/>
  <c r="A2" i="40"/>
  <c r="N23" i="2" l="1"/>
  <c r="C3" i="48" l="1"/>
  <c r="C4" i="48"/>
  <c r="C5" i="48"/>
  <c r="C6" i="48"/>
  <c r="C7" i="48"/>
  <c r="C8" i="48"/>
  <c r="C9" i="48"/>
  <c r="C10" i="48"/>
  <c r="C11" i="48"/>
  <c r="C12" i="48"/>
  <c r="C13" i="48"/>
  <c r="C14" i="48"/>
  <c r="C15" i="48"/>
  <c r="C16" i="48"/>
  <c r="C17" i="48"/>
  <c r="C18" i="48"/>
  <c r="C19" i="48"/>
  <c r="C20" i="48"/>
  <c r="C21" i="48"/>
  <c r="C22" i="48"/>
  <c r="C23" i="48"/>
  <c r="C24" i="48"/>
  <c r="C2" i="48"/>
  <c r="I3" i="40"/>
  <c r="I4" i="40"/>
  <c r="I5" i="40"/>
  <c r="I6" i="40"/>
  <c r="I7" i="40"/>
  <c r="I8" i="40"/>
  <c r="I9" i="40"/>
  <c r="I10" i="40"/>
  <c r="I11" i="40"/>
  <c r="I12" i="40"/>
  <c r="I13" i="40"/>
  <c r="I14" i="40"/>
  <c r="I15" i="40"/>
  <c r="I16"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106" i="40"/>
  <c r="I107" i="40"/>
  <c r="I108" i="40"/>
  <c r="I109" i="40"/>
  <c r="I110" i="40"/>
  <c r="I111" i="40"/>
  <c r="I112" i="40"/>
  <c r="I113" i="40"/>
  <c r="I114" i="40"/>
  <c r="I115" i="40"/>
  <c r="I116" i="40"/>
  <c r="I117" i="40"/>
  <c r="I118" i="40"/>
  <c r="I119" i="40"/>
  <c r="I120" i="40"/>
  <c r="I121" i="40"/>
  <c r="I122" i="40"/>
  <c r="I123" i="40"/>
  <c r="I124" i="40"/>
  <c r="I125" i="40"/>
  <c r="I126" i="40"/>
  <c r="I127" i="40"/>
  <c r="I128" i="40"/>
  <c r="I129" i="40"/>
  <c r="I130" i="40"/>
  <c r="I131" i="40"/>
  <c r="I132" i="40"/>
  <c r="I133" i="40"/>
  <c r="I134" i="40"/>
  <c r="I135" i="40"/>
  <c r="I136" i="40"/>
  <c r="I137" i="40"/>
  <c r="I138" i="40"/>
  <c r="I139" i="40"/>
  <c r="I140" i="40"/>
  <c r="I141" i="40"/>
  <c r="I142" i="40"/>
  <c r="I143" i="40"/>
  <c r="I144" i="40"/>
  <c r="I145" i="40"/>
  <c r="I146" i="40"/>
  <c r="I147" i="40"/>
  <c r="I148" i="40"/>
  <c r="I149" i="40"/>
  <c r="I150" i="40"/>
  <c r="I151" i="40"/>
  <c r="I152" i="40"/>
  <c r="I153" i="40"/>
  <c r="I154" i="40"/>
  <c r="I155" i="40"/>
  <c r="I156" i="40"/>
  <c r="I157" i="40"/>
  <c r="I158" i="40"/>
  <c r="I159" i="40"/>
  <c r="I160" i="40"/>
  <c r="I161" i="40"/>
  <c r="I162" i="40"/>
  <c r="I163" i="40"/>
  <c r="I164" i="40"/>
  <c r="I165" i="40"/>
  <c r="I166" i="40"/>
  <c r="I167" i="40"/>
  <c r="I168" i="40"/>
  <c r="I169" i="40"/>
  <c r="I170" i="40"/>
  <c r="I171" i="40"/>
  <c r="I172" i="40"/>
  <c r="I173" i="40"/>
  <c r="I174" i="40"/>
  <c r="I175" i="40"/>
  <c r="I176" i="40"/>
  <c r="I177" i="40"/>
  <c r="I178" i="40"/>
  <c r="I179" i="40"/>
  <c r="I180" i="40"/>
  <c r="I181" i="40"/>
  <c r="I182" i="40"/>
  <c r="I183" i="40"/>
  <c r="I184" i="40"/>
  <c r="I185" i="40"/>
  <c r="I186" i="40"/>
  <c r="I187" i="40"/>
  <c r="I188" i="40"/>
  <c r="I189" i="40"/>
  <c r="I190" i="40"/>
  <c r="I191" i="40"/>
  <c r="I192" i="40"/>
  <c r="I193" i="40"/>
  <c r="I194" i="40"/>
  <c r="I195" i="40"/>
  <c r="I196" i="40"/>
  <c r="I197" i="40"/>
  <c r="I198" i="40"/>
  <c r="I199" i="40"/>
  <c r="I200" i="40"/>
  <c r="I201" i="40"/>
  <c r="I202" i="40"/>
  <c r="I203" i="40"/>
  <c r="I204" i="40"/>
  <c r="I205" i="40"/>
  <c r="I206" i="40"/>
  <c r="I207" i="40"/>
  <c r="I208" i="40"/>
  <c r="I209" i="40"/>
  <c r="I210" i="40"/>
  <c r="I211" i="40"/>
  <c r="I212" i="40"/>
  <c r="I213" i="40"/>
  <c r="I214" i="40"/>
  <c r="I215" i="40"/>
  <c r="I216" i="40"/>
  <c r="I217" i="40"/>
  <c r="I218" i="40"/>
  <c r="I219" i="40"/>
  <c r="I220" i="40"/>
  <c r="I221" i="40"/>
  <c r="I222" i="40"/>
  <c r="I223" i="40"/>
  <c r="I224" i="40"/>
  <c r="I225" i="40"/>
  <c r="I226" i="40"/>
  <c r="I227" i="40"/>
  <c r="I228" i="40"/>
  <c r="I229" i="40"/>
  <c r="I230" i="40"/>
  <c r="I231" i="40"/>
  <c r="I232" i="40"/>
  <c r="I233" i="40"/>
  <c r="I234" i="40"/>
  <c r="I235" i="40"/>
  <c r="I236" i="40"/>
  <c r="I237" i="40"/>
  <c r="I238" i="40"/>
  <c r="I239" i="40"/>
  <c r="I240" i="40"/>
  <c r="I241" i="40"/>
  <c r="I242" i="40"/>
  <c r="I243" i="40"/>
  <c r="I244" i="40"/>
  <c r="I245" i="40"/>
  <c r="I246" i="40"/>
  <c r="I247" i="40"/>
  <c r="I248" i="40"/>
  <c r="I249" i="40"/>
  <c r="I250" i="40"/>
  <c r="I251" i="40"/>
  <c r="I252" i="40"/>
  <c r="I253" i="40"/>
  <c r="I254" i="40"/>
  <c r="I255" i="40"/>
  <c r="I256" i="40"/>
  <c r="I257" i="40"/>
  <c r="I258" i="40"/>
  <c r="I259" i="40"/>
  <c r="I260" i="40"/>
  <c r="I261" i="40"/>
  <c r="I262" i="40"/>
  <c r="I263" i="40"/>
  <c r="I264" i="40"/>
  <c r="I265" i="40"/>
  <c r="I266" i="40"/>
  <c r="I267" i="40"/>
  <c r="I268" i="40"/>
  <c r="I269" i="40"/>
  <c r="I270" i="40"/>
  <c r="I271" i="40"/>
  <c r="I272" i="40"/>
  <c r="I273" i="40"/>
  <c r="I274" i="40"/>
  <c r="I275" i="40"/>
  <c r="I276" i="40"/>
  <c r="I277" i="40"/>
  <c r="I278" i="40"/>
  <c r="I279" i="40"/>
  <c r="I280" i="40"/>
  <c r="I281" i="40"/>
  <c r="I282" i="40"/>
  <c r="I283" i="40"/>
  <c r="I284" i="40"/>
  <c r="I285" i="40"/>
  <c r="I286" i="40"/>
  <c r="I287" i="40"/>
  <c r="I288" i="40"/>
  <c r="I289" i="40"/>
  <c r="I290" i="40"/>
  <c r="I291" i="40"/>
  <c r="I292" i="40"/>
  <c r="I293" i="40"/>
  <c r="I294" i="40"/>
  <c r="I295" i="40"/>
  <c r="I296" i="40"/>
  <c r="I297" i="40"/>
  <c r="I298" i="40"/>
  <c r="I299" i="40"/>
  <c r="I300" i="40"/>
  <c r="I301" i="40"/>
  <c r="I302" i="40"/>
  <c r="I303" i="40"/>
  <c r="I304" i="40"/>
  <c r="I305" i="40"/>
  <c r="I306" i="40"/>
  <c r="I307" i="40"/>
  <c r="I308" i="40"/>
  <c r="I309" i="40"/>
  <c r="I310" i="40"/>
  <c r="I311" i="40"/>
  <c r="I312" i="40"/>
  <c r="I313" i="40"/>
  <c r="I314" i="40"/>
  <c r="I315" i="40"/>
  <c r="I316" i="40"/>
  <c r="I317" i="40"/>
  <c r="I318" i="40"/>
  <c r="I319" i="40"/>
  <c r="I320" i="40"/>
  <c r="I321" i="40"/>
  <c r="I322" i="40"/>
  <c r="I323" i="40"/>
  <c r="I324" i="40"/>
  <c r="I325" i="40"/>
  <c r="I326" i="40"/>
  <c r="I327" i="40"/>
  <c r="I328" i="40"/>
  <c r="I329" i="40"/>
  <c r="I330" i="40"/>
  <c r="I331" i="40"/>
  <c r="I332" i="40"/>
  <c r="I333" i="40"/>
  <c r="I334" i="40"/>
  <c r="I335" i="40"/>
  <c r="I336" i="40"/>
  <c r="I337" i="40"/>
  <c r="I338" i="40"/>
  <c r="I339" i="40"/>
  <c r="I340" i="40"/>
  <c r="I341" i="40"/>
  <c r="I342" i="40"/>
  <c r="I343" i="40"/>
  <c r="I344" i="40"/>
  <c r="I345" i="40"/>
  <c r="I346" i="40"/>
  <c r="I347" i="40"/>
  <c r="I348" i="40"/>
  <c r="I349" i="40"/>
  <c r="I350" i="40"/>
  <c r="I351" i="40"/>
  <c r="I352" i="40"/>
  <c r="I353" i="40"/>
  <c r="I354" i="40"/>
  <c r="I355" i="40"/>
  <c r="I356" i="40"/>
  <c r="I357" i="40"/>
  <c r="I358" i="40"/>
  <c r="I359" i="40"/>
  <c r="I360" i="40"/>
  <c r="I361" i="40"/>
  <c r="I362" i="40"/>
  <c r="I363" i="40"/>
  <c r="I364" i="40"/>
  <c r="I365" i="40"/>
  <c r="I366" i="40"/>
  <c r="I367" i="40"/>
  <c r="I368" i="40"/>
  <c r="I369" i="40"/>
  <c r="I370" i="40"/>
  <c r="I371" i="40"/>
  <c r="I372" i="40"/>
  <c r="I373" i="40"/>
  <c r="I374" i="40"/>
  <c r="I375" i="40"/>
  <c r="I376" i="40"/>
  <c r="I377" i="40"/>
  <c r="I378" i="40"/>
  <c r="I379" i="40"/>
  <c r="I380" i="40"/>
  <c r="I381" i="40"/>
  <c r="I382" i="40"/>
  <c r="I383" i="40"/>
  <c r="I384" i="40"/>
  <c r="I385" i="40"/>
  <c r="I386" i="40"/>
  <c r="I387" i="40"/>
  <c r="I388" i="40"/>
  <c r="I389" i="40"/>
  <c r="I390" i="40"/>
  <c r="I391" i="40"/>
  <c r="I392" i="40"/>
  <c r="I393" i="40"/>
  <c r="I394" i="40"/>
  <c r="I395" i="40"/>
  <c r="I396" i="40"/>
  <c r="I397" i="40"/>
  <c r="I398" i="40"/>
  <c r="I399" i="40"/>
  <c r="I400" i="40"/>
  <c r="I401" i="40"/>
  <c r="I402" i="40"/>
  <c r="I403" i="40"/>
  <c r="I404" i="40"/>
  <c r="I405" i="40"/>
  <c r="I406" i="40"/>
  <c r="I407" i="40"/>
  <c r="I408" i="40"/>
  <c r="I409" i="40"/>
  <c r="I410" i="40"/>
  <c r="I411" i="40"/>
  <c r="I412" i="40"/>
  <c r="I413" i="40"/>
  <c r="I414" i="40"/>
  <c r="I415" i="40"/>
  <c r="I416" i="40"/>
  <c r="I417" i="40"/>
  <c r="I418" i="40"/>
  <c r="I419" i="40"/>
  <c r="I420" i="40"/>
  <c r="I421" i="40"/>
  <c r="I422" i="40"/>
  <c r="I423" i="40"/>
  <c r="I424" i="40"/>
  <c r="I425" i="40"/>
  <c r="I426" i="40"/>
  <c r="I427" i="40"/>
  <c r="I428" i="40"/>
  <c r="I429" i="40"/>
  <c r="I430" i="40"/>
  <c r="I431" i="40"/>
  <c r="I432" i="40"/>
  <c r="I433" i="40"/>
  <c r="I434" i="40"/>
  <c r="I435" i="40"/>
  <c r="I436" i="40"/>
  <c r="I437" i="40"/>
  <c r="I438" i="40"/>
  <c r="I439" i="40"/>
  <c r="I440" i="40"/>
  <c r="I441" i="40"/>
  <c r="I442" i="40"/>
  <c r="I443" i="40"/>
  <c r="I444" i="40"/>
  <c r="I445" i="40"/>
  <c r="I446" i="40"/>
  <c r="I447" i="40"/>
  <c r="I448" i="40"/>
  <c r="I449" i="40"/>
  <c r="I450" i="40"/>
  <c r="I451" i="40"/>
  <c r="I452" i="40"/>
  <c r="I453" i="40"/>
  <c r="I454" i="40"/>
  <c r="I455" i="40"/>
  <c r="I456" i="40"/>
  <c r="I457" i="40"/>
  <c r="I458" i="40"/>
  <c r="I459" i="40"/>
  <c r="I460" i="40"/>
  <c r="I461" i="40"/>
  <c r="I462" i="40"/>
  <c r="I463" i="40"/>
  <c r="I464" i="40"/>
  <c r="I465" i="40"/>
  <c r="I466" i="40"/>
  <c r="I467" i="40"/>
  <c r="I468" i="40"/>
  <c r="I469" i="40"/>
  <c r="I470" i="40"/>
  <c r="I471" i="40"/>
  <c r="I472" i="40"/>
  <c r="I473" i="40"/>
  <c r="I474" i="40"/>
  <c r="I475" i="40"/>
  <c r="I476" i="40"/>
  <c r="I477" i="40"/>
  <c r="I478" i="40"/>
  <c r="I479" i="40"/>
  <c r="I480" i="40"/>
  <c r="I481" i="40"/>
  <c r="I482" i="40"/>
  <c r="I483" i="40"/>
  <c r="I484" i="40"/>
  <c r="I485" i="40"/>
  <c r="I486" i="40"/>
  <c r="I487" i="40"/>
  <c r="I488" i="40"/>
  <c r="I489" i="40"/>
  <c r="I490" i="40"/>
  <c r="I491" i="40"/>
  <c r="I492" i="40"/>
  <c r="I493" i="40"/>
  <c r="I494" i="40"/>
  <c r="I495" i="40"/>
  <c r="I496" i="40"/>
  <c r="I497" i="40"/>
  <c r="I498" i="40"/>
  <c r="I499" i="40"/>
  <c r="I500" i="40"/>
  <c r="I501" i="40"/>
  <c r="I502" i="40"/>
  <c r="I503" i="40"/>
  <c r="I504" i="40"/>
  <c r="I505" i="40"/>
  <c r="I506" i="40"/>
  <c r="I507" i="40"/>
  <c r="I508" i="40"/>
  <c r="I509" i="40"/>
  <c r="I510" i="40"/>
  <c r="I511" i="40"/>
  <c r="I512" i="40"/>
  <c r="I513" i="40"/>
  <c r="I514" i="40"/>
  <c r="I515" i="40"/>
  <c r="I516" i="40"/>
  <c r="I517" i="40"/>
  <c r="I518" i="40"/>
  <c r="I519" i="40"/>
  <c r="I520" i="40"/>
  <c r="I521" i="40"/>
  <c r="I522" i="40"/>
  <c r="I523" i="40"/>
  <c r="I524" i="40"/>
  <c r="I525" i="40"/>
  <c r="I526" i="40"/>
  <c r="I527" i="40"/>
  <c r="I528" i="40"/>
  <c r="I529" i="40"/>
  <c r="I530" i="40"/>
  <c r="I531" i="40"/>
  <c r="I532" i="40"/>
  <c r="I533" i="40"/>
  <c r="I534" i="40"/>
  <c r="I535" i="40"/>
  <c r="I536" i="40"/>
  <c r="I537" i="40"/>
  <c r="I538" i="40"/>
  <c r="I539" i="40"/>
  <c r="I540" i="40"/>
  <c r="I541" i="40"/>
  <c r="I542" i="40"/>
  <c r="I543" i="40"/>
  <c r="I544" i="40"/>
  <c r="I545" i="40"/>
  <c r="I546" i="40"/>
  <c r="I547" i="40"/>
  <c r="I548" i="40"/>
  <c r="I549" i="40"/>
  <c r="I550" i="40"/>
  <c r="I551" i="40"/>
  <c r="I552" i="40"/>
  <c r="I553" i="40"/>
  <c r="I554" i="40"/>
  <c r="I555" i="40"/>
  <c r="I556" i="40"/>
  <c r="I557" i="40"/>
  <c r="I558" i="40"/>
  <c r="I559" i="40"/>
  <c r="I560" i="40"/>
  <c r="I561" i="40"/>
  <c r="I562" i="40"/>
  <c r="I563" i="40"/>
  <c r="I564" i="40"/>
  <c r="I565" i="40"/>
  <c r="I566" i="40"/>
  <c r="I567" i="40"/>
  <c r="I568" i="40"/>
  <c r="I569" i="40"/>
  <c r="I570" i="40"/>
  <c r="I571" i="40"/>
  <c r="I572" i="40"/>
  <c r="I573" i="40"/>
  <c r="I574" i="40"/>
  <c r="I575" i="40"/>
  <c r="I576" i="40"/>
  <c r="I577" i="40"/>
  <c r="I578" i="40"/>
  <c r="I579" i="40"/>
  <c r="I580" i="40"/>
  <c r="I581" i="40"/>
  <c r="I582" i="40"/>
  <c r="I583" i="40"/>
  <c r="I584" i="40"/>
  <c r="I585" i="40"/>
  <c r="I586" i="40"/>
  <c r="I587" i="40"/>
  <c r="I588" i="40"/>
  <c r="I589" i="40"/>
  <c r="I590" i="40"/>
  <c r="I591" i="40"/>
  <c r="I592" i="40"/>
  <c r="I593" i="40"/>
  <c r="I594" i="40"/>
  <c r="I595" i="40"/>
  <c r="I596" i="40"/>
  <c r="I597" i="40"/>
  <c r="I598" i="40"/>
  <c r="I599" i="40"/>
  <c r="I600" i="40"/>
  <c r="I601" i="40"/>
  <c r="I602" i="40"/>
  <c r="I603" i="40"/>
  <c r="I604" i="40"/>
  <c r="I605" i="40"/>
  <c r="I606" i="40"/>
  <c r="I607" i="40"/>
  <c r="I608" i="40"/>
  <c r="I609" i="40"/>
  <c r="I610" i="40"/>
  <c r="I611" i="40"/>
  <c r="I612" i="40"/>
  <c r="I613" i="40"/>
  <c r="I614" i="40"/>
  <c r="I615" i="40"/>
  <c r="I616" i="40"/>
  <c r="I617" i="40"/>
  <c r="I618" i="40"/>
  <c r="I619" i="40"/>
  <c r="I620" i="40"/>
  <c r="I621" i="40"/>
  <c r="I622" i="40"/>
  <c r="I623" i="40"/>
  <c r="I624" i="40"/>
  <c r="I625" i="40"/>
  <c r="I626" i="40"/>
  <c r="I627" i="40"/>
  <c r="I628" i="40"/>
  <c r="I629" i="40"/>
  <c r="I630" i="40"/>
  <c r="I631" i="40"/>
  <c r="I632" i="40"/>
  <c r="I633" i="40"/>
  <c r="I634" i="40"/>
  <c r="I635" i="40"/>
  <c r="I636" i="40"/>
  <c r="I637" i="40"/>
  <c r="I638" i="40"/>
  <c r="I639" i="40"/>
  <c r="I640" i="40"/>
  <c r="I641" i="40"/>
  <c r="I642" i="40"/>
  <c r="I643" i="40"/>
  <c r="I644" i="40"/>
  <c r="I645" i="40"/>
  <c r="I646" i="40"/>
  <c r="I647" i="40"/>
  <c r="I648" i="40"/>
  <c r="I649" i="40"/>
  <c r="I650" i="40"/>
  <c r="I651" i="40"/>
  <c r="I652" i="40"/>
  <c r="I653" i="40"/>
  <c r="I654" i="40"/>
  <c r="I655" i="40"/>
  <c r="I656" i="40"/>
  <c r="I657" i="40"/>
  <c r="I658" i="40"/>
  <c r="I659" i="40"/>
  <c r="I660" i="40"/>
  <c r="I661" i="40"/>
  <c r="I662" i="40"/>
  <c r="I663" i="40"/>
  <c r="I664" i="40"/>
  <c r="I665" i="40"/>
  <c r="I666" i="40"/>
  <c r="I667" i="40"/>
  <c r="I668" i="40"/>
  <c r="I669" i="40"/>
  <c r="I670" i="40"/>
  <c r="I671" i="40"/>
  <c r="I672" i="40"/>
  <c r="I673" i="40"/>
  <c r="I674" i="40"/>
  <c r="I675" i="40"/>
  <c r="I676" i="40"/>
  <c r="I677" i="40"/>
  <c r="I678" i="40"/>
  <c r="I679" i="40"/>
  <c r="I680" i="40"/>
  <c r="I681" i="40"/>
  <c r="I682" i="40"/>
  <c r="I683" i="40"/>
  <c r="I684" i="40"/>
  <c r="I685" i="40"/>
  <c r="I686" i="40"/>
  <c r="I687" i="40"/>
  <c r="I688" i="40"/>
  <c r="I689" i="40"/>
  <c r="I690" i="40"/>
  <c r="I691" i="40"/>
  <c r="I692" i="40"/>
  <c r="I693" i="40"/>
  <c r="I694" i="40"/>
  <c r="I695" i="40"/>
  <c r="I696" i="40"/>
  <c r="I697" i="40"/>
  <c r="I698" i="40"/>
  <c r="I699" i="40"/>
  <c r="I700" i="40"/>
  <c r="I701" i="40"/>
  <c r="I702" i="40"/>
  <c r="I703" i="40"/>
  <c r="I704" i="40"/>
  <c r="I705" i="40"/>
  <c r="I706" i="40"/>
  <c r="I707" i="40"/>
  <c r="I708" i="40"/>
  <c r="I709" i="40"/>
  <c r="I710" i="40"/>
  <c r="I711" i="40"/>
  <c r="I712" i="40"/>
  <c r="I713" i="40"/>
  <c r="I714" i="40"/>
  <c r="I715" i="40"/>
  <c r="I716" i="40"/>
  <c r="I717" i="40"/>
  <c r="I718" i="40"/>
  <c r="I719" i="40"/>
  <c r="I720" i="40"/>
  <c r="I721" i="40"/>
  <c r="I722" i="40"/>
  <c r="I723" i="40"/>
  <c r="I724" i="40"/>
  <c r="I725" i="40"/>
  <c r="I726" i="40"/>
  <c r="I727" i="40"/>
  <c r="I728" i="40"/>
  <c r="I729" i="40"/>
  <c r="I730" i="40"/>
  <c r="I731" i="40"/>
  <c r="I732" i="40"/>
  <c r="I733" i="40"/>
  <c r="I734" i="40"/>
  <c r="I735" i="40"/>
  <c r="I736" i="40"/>
  <c r="I737" i="40"/>
  <c r="I738" i="40"/>
  <c r="I739" i="40"/>
  <c r="I740" i="40"/>
  <c r="I741" i="40"/>
  <c r="I742" i="40"/>
  <c r="I743" i="40"/>
  <c r="I744" i="40"/>
  <c r="I745" i="40"/>
  <c r="I746" i="40"/>
  <c r="I747" i="40"/>
  <c r="I748" i="40"/>
  <c r="I749" i="40"/>
  <c r="I750" i="40"/>
  <c r="I751" i="40"/>
  <c r="I752" i="40"/>
  <c r="I753" i="40"/>
  <c r="I754" i="40"/>
  <c r="I755" i="40"/>
  <c r="I756" i="40"/>
  <c r="I757" i="40"/>
  <c r="I758" i="40"/>
  <c r="I759" i="40"/>
  <c r="I760" i="40"/>
  <c r="I761" i="40"/>
  <c r="I762" i="40"/>
  <c r="I763" i="40"/>
  <c r="I764" i="40"/>
  <c r="I765" i="40"/>
  <c r="I766" i="40"/>
  <c r="I767" i="40"/>
  <c r="I768" i="40"/>
  <c r="I769" i="40"/>
  <c r="I770" i="40"/>
  <c r="I771" i="40"/>
  <c r="I772" i="40"/>
  <c r="I773" i="40"/>
  <c r="I774" i="40"/>
  <c r="I775" i="40"/>
  <c r="I776" i="40"/>
  <c r="I777" i="40"/>
  <c r="I778" i="40"/>
  <c r="I779" i="40"/>
  <c r="I780" i="40"/>
  <c r="I781" i="40"/>
  <c r="I782" i="40"/>
  <c r="I783" i="40"/>
  <c r="I784" i="40"/>
  <c r="I785" i="40"/>
  <c r="I786" i="40"/>
  <c r="I787" i="40"/>
  <c r="I788" i="40"/>
  <c r="I789" i="40"/>
  <c r="I790" i="40"/>
  <c r="I791" i="40"/>
  <c r="I792" i="40"/>
  <c r="I793" i="40"/>
  <c r="I794" i="40"/>
  <c r="I795" i="40"/>
  <c r="I796" i="40"/>
  <c r="I797" i="40"/>
  <c r="I798" i="40"/>
  <c r="I799" i="40"/>
  <c r="I800" i="40"/>
  <c r="I801" i="40"/>
  <c r="I802" i="40"/>
  <c r="I803" i="40"/>
  <c r="I804" i="40"/>
  <c r="I805" i="40"/>
  <c r="I806" i="40"/>
  <c r="I807" i="40"/>
  <c r="I808" i="40"/>
  <c r="I809" i="40"/>
  <c r="I810" i="40"/>
  <c r="I811" i="40"/>
  <c r="I812" i="40"/>
  <c r="I813" i="40"/>
  <c r="I814" i="40"/>
  <c r="I815" i="40"/>
  <c r="I816" i="40"/>
  <c r="I817" i="40"/>
  <c r="I818" i="40"/>
  <c r="I819" i="40"/>
  <c r="I820" i="40"/>
  <c r="I821" i="40"/>
  <c r="I822" i="40"/>
  <c r="I823" i="40"/>
  <c r="I824" i="40"/>
  <c r="I825" i="40"/>
  <c r="I826" i="40"/>
  <c r="I827" i="40"/>
  <c r="I828" i="40"/>
  <c r="I829" i="40"/>
  <c r="I830" i="40"/>
  <c r="I831" i="40"/>
  <c r="I832" i="40"/>
  <c r="I833" i="40"/>
  <c r="I834" i="40"/>
  <c r="I835" i="40"/>
  <c r="I836" i="40"/>
  <c r="I837" i="40"/>
  <c r="I838" i="40"/>
  <c r="I839" i="40"/>
  <c r="I840" i="40"/>
  <c r="I841" i="40"/>
  <c r="I842" i="40"/>
  <c r="I843" i="40"/>
  <c r="I844" i="40"/>
  <c r="I845" i="40"/>
  <c r="I846" i="40"/>
  <c r="I847" i="40"/>
  <c r="I848" i="40"/>
  <c r="I849" i="40"/>
  <c r="I850" i="40"/>
  <c r="I851" i="40"/>
  <c r="I852" i="40"/>
  <c r="I853" i="40"/>
  <c r="I854" i="40"/>
  <c r="I855" i="40"/>
  <c r="I856" i="40"/>
  <c r="I857" i="40"/>
  <c r="I858" i="40"/>
  <c r="I859" i="40"/>
  <c r="I860" i="40"/>
  <c r="I861" i="40"/>
  <c r="I862" i="40"/>
  <c r="I863" i="40"/>
  <c r="I864" i="40"/>
  <c r="I865" i="40"/>
  <c r="I866" i="40"/>
  <c r="I867" i="40"/>
  <c r="I868" i="40"/>
  <c r="I869" i="40"/>
  <c r="I870" i="40"/>
  <c r="I871" i="40"/>
  <c r="I872" i="40"/>
  <c r="I873" i="40"/>
  <c r="I874" i="40"/>
  <c r="I875" i="40"/>
  <c r="I876" i="40"/>
  <c r="I877" i="40"/>
  <c r="I878" i="40"/>
  <c r="I879" i="40"/>
  <c r="I880" i="40"/>
  <c r="I881" i="40"/>
  <c r="I882" i="40"/>
  <c r="I883" i="40"/>
  <c r="I884" i="40"/>
  <c r="I885" i="40"/>
  <c r="I886" i="40"/>
  <c r="I887" i="40"/>
  <c r="I888" i="40"/>
  <c r="I889" i="40"/>
  <c r="I890" i="40"/>
  <c r="I891" i="40"/>
  <c r="I892" i="40"/>
  <c r="I893" i="40"/>
  <c r="I894" i="40"/>
  <c r="I895" i="40"/>
  <c r="I896" i="40"/>
  <c r="I897" i="40"/>
  <c r="I898" i="40"/>
  <c r="I899" i="40"/>
  <c r="I900" i="40"/>
  <c r="I901" i="40"/>
  <c r="I902" i="40"/>
  <c r="I903" i="40"/>
  <c r="I904" i="40"/>
  <c r="I905" i="40"/>
  <c r="I906" i="40"/>
  <c r="I907" i="40"/>
  <c r="I908" i="40"/>
  <c r="I909" i="40"/>
  <c r="I910" i="40"/>
  <c r="I911" i="40"/>
  <c r="I912" i="40"/>
  <c r="I913" i="40"/>
  <c r="I914" i="40"/>
  <c r="I915" i="40"/>
  <c r="I916" i="40"/>
  <c r="I917" i="40"/>
  <c r="I918" i="40"/>
  <c r="I919" i="40"/>
  <c r="I920" i="40"/>
  <c r="I921" i="40"/>
  <c r="I922" i="40"/>
  <c r="I923" i="40"/>
  <c r="I924" i="40"/>
  <c r="I925" i="40"/>
  <c r="I926" i="40"/>
  <c r="I927" i="40"/>
  <c r="I928" i="40"/>
  <c r="I929" i="40"/>
  <c r="I930" i="40"/>
  <c r="I931" i="40"/>
  <c r="I932" i="40"/>
  <c r="I933" i="40"/>
  <c r="I934" i="40"/>
  <c r="I935" i="40"/>
  <c r="I936" i="40"/>
  <c r="I937" i="40"/>
  <c r="I938" i="40"/>
  <c r="I939" i="40"/>
  <c r="I940" i="40"/>
  <c r="I941" i="40"/>
  <c r="I942" i="40"/>
  <c r="I943" i="40"/>
  <c r="I944" i="40"/>
  <c r="I945" i="40"/>
  <c r="I946" i="40"/>
  <c r="I947" i="40"/>
  <c r="I948" i="40"/>
  <c r="I949" i="40"/>
  <c r="I950" i="40"/>
  <c r="I951" i="40"/>
  <c r="I952" i="40"/>
  <c r="I953" i="40"/>
  <c r="I954" i="40"/>
  <c r="I955" i="40"/>
  <c r="I956" i="40"/>
  <c r="I957" i="40"/>
  <c r="I958" i="40"/>
  <c r="I959" i="40"/>
  <c r="I960" i="40"/>
  <c r="I961" i="40"/>
  <c r="I962" i="40"/>
  <c r="I963" i="40"/>
  <c r="I964" i="40"/>
  <c r="I965" i="40"/>
  <c r="I966" i="40"/>
  <c r="I967" i="40"/>
  <c r="I968" i="40"/>
  <c r="I969" i="40"/>
  <c r="I970" i="40"/>
  <c r="I971" i="40"/>
  <c r="I972" i="40"/>
  <c r="I973" i="40"/>
  <c r="I974" i="40"/>
  <c r="I975" i="40"/>
  <c r="I976" i="40"/>
  <c r="I977" i="40"/>
  <c r="I978" i="40"/>
  <c r="I979" i="40"/>
  <c r="I980" i="40"/>
  <c r="I981" i="40"/>
  <c r="I982" i="40"/>
  <c r="I983" i="40"/>
  <c r="I984" i="40"/>
  <c r="I985" i="40"/>
  <c r="I986" i="40"/>
  <c r="I987" i="40"/>
  <c r="I988" i="40"/>
  <c r="I989" i="40"/>
  <c r="I990" i="40"/>
  <c r="I991" i="40"/>
  <c r="I992" i="40"/>
  <c r="I993" i="40"/>
  <c r="I994" i="40"/>
  <c r="I995" i="40"/>
  <c r="I996" i="40"/>
  <c r="I997" i="40"/>
  <c r="I998" i="40"/>
  <c r="I999" i="40"/>
  <c r="I1000" i="40"/>
  <c r="I1001" i="40"/>
  <c r="I1002" i="40"/>
  <c r="I1003" i="40"/>
  <c r="I1004" i="40"/>
  <c r="I1005" i="40"/>
  <c r="I1006" i="40"/>
  <c r="I1007" i="40"/>
  <c r="I1008" i="40"/>
  <c r="I1009" i="40"/>
  <c r="I1010" i="40"/>
  <c r="I1011" i="40"/>
  <c r="I1012" i="40"/>
  <c r="I1013" i="40"/>
  <c r="I1014" i="40"/>
  <c r="I1015" i="40"/>
  <c r="I1016" i="40"/>
  <c r="I1017" i="40"/>
  <c r="I1018" i="40"/>
  <c r="I1019" i="40"/>
  <c r="I1020" i="40"/>
  <c r="I1021" i="40"/>
  <c r="I1022" i="40"/>
  <c r="I1023" i="40"/>
  <c r="I1024" i="40"/>
  <c r="I1025" i="40"/>
  <c r="I1026" i="40"/>
  <c r="I1027" i="40"/>
  <c r="I1028" i="40"/>
  <c r="I1029" i="40"/>
  <c r="I1030" i="40"/>
  <c r="I1031" i="40"/>
  <c r="I1032" i="40"/>
  <c r="I1033" i="40"/>
  <c r="I1034" i="40"/>
  <c r="I1035" i="40"/>
  <c r="I1036" i="40"/>
  <c r="I1037" i="40"/>
  <c r="I1038" i="40"/>
  <c r="I1039" i="40"/>
  <c r="I1040" i="40"/>
  <c r="I1041" i="40"/>
  <c r="I1042" i="40"/>
  <c r="I1043" i="40"/>
  <c r="I1044" i="40"/>
  <c r="I1045" i="40"/>
  <c r="I1046" i="40"/>
  <c r="I1047" i="40"/>
  <c r="I1048" i="40"/>
  <c r="I1049" i="40"/>
  <c r="I1050" i="40"/>
  <c r="I1051" i="40"/>
  <c r="I1052" i="40"/>
  <c r="I1053" i="40"/>
  <c r="I1054" i="40"/>
  <c r="I1055" i="40"/>
  <c r="I1056" i="40"/>
  <c r="I1057" i="40"/>
  <c r="I1058" i="40"/>
  <c r="I1059" i="40"/>
  <c r="I1060" i="40"/>
  <c r="I1061" i="40"/>
  <c r="I1062" i="40"/>
  <c r="I1063" i="40"/>
  <c r="I1064" i="40"/>
  <c r="I1065" i="40"/>
  <c r="I1066" i="40"/>
  <c r="I1067" i="40"/>
  <c r="I1068" i="40"/>
  <c r="I1069" i="40"/>
  <c r="I1070" i="40"/>
  <c r="I1071" i="40"/>
  <c r="I1072" i="40"/>
  <c r="I1073" i="40"/>
  <c r="I1074" i="40"/>
  <c r="I1075" i="40"/>
  <c r="I1076" i="40"/>
  <c r="I1077" i="40"/>
  <c r="I1078" i="40"/>
  <c r="I1079" i="40"/>
  <c r="I1080" i="40"/>
  <c r="I1081" i="40"/>
  <c r="I1082" i="40"/>
  <c r="I1083" i="40"/>
  <c r="I1084" i="40"/>
  <c r="I1085" i="40"/>
  <c r="I1086" i="40"/>
  <c r="I1087" i="40"/>
  <c r="I1088" i="40"/>
  <c r="I1089" i="40"/>
  <c r="I1090" i="40"/>
  <c r="I1091" i="40"/>
  <c r="I1092" i="40"/>
  <c r="I1093" i="40"/>
  <c r="I1094" i="40"/>
  <c r="I1095" i="40"/>
  <c r="I1096" i="40"/>
  <c r="I1097" i="40"/>
  <c r="I1098" i="40"/>
  <c r="I1099" i="40"/>
  <c r="I1100" i="40"/>
  <c r="I1101" i="40"/>
  <c r="I1102" i="40"/>
  <c r="I1103" i="40"/>
  <c r="I1104" i="40"/>
  <c r="I1105" i="40"/>
  <c r="I1106" i="40"/>
  <c r="I1107" i="40"/>
  <c r="I1108" i="40"/>
  <c r="I1109" i="40"/>
  <c r="I1110" i="40"/>
  <c r="I1111" i="40"/>
  <c r="I1112" i="40"/>
  <c r="I1113" i="40"/>
  <c r="I1114" i="40"/>
  <c r="I1115" i="40"/>
  <c r="I1116" i="40"/>
  <c r="I1117" i="40"/>
  <c r="I1118" i="40"/>
  <c r="I1119" i="40"/>
  <c r="I1120" i="40"/>
  <c r="I1121" i="40"/>
  <c r="I1122" i="40"/>
  <c r="I1123" i="40"/>
  <c r="I1124" i="40"/>
  <c r="I1125" i="40"/>
  <c r="I1126" i="40"/>
  <c r="I1127" i="40"/>
  <c r="I1128" i="40"/>
  <c r="I1129" i="40"/>
  <c r="I1130" i="40"/>
  <c r="I1131" i="40"/>
  <c r="I1132" i="40"/>
  <c r="I1133" i="40"/>
  <c r="I1134" i="40"/>
  <c r="I1135" i="40"/>
  <c r="I1136" i="40"/>
  <c r="I1137" i="40"/>
  <c r="I1138" i="40"/>
  <c r="I1139" i="40"/>
  <c r="I1140" i="40"/>
  <c r="I1141" i="40"/>
  <c r="I2" i="40"/>
  <c r="D3" i="35"/>
  <c r="D4" i="35"/>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2" i="35"/>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2" i="43"/>
  <c r="D443" i="43"/>
  <c r="D444" i="43"/>
  <c r="D445"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49" i="43"/>
  <c r="D550" i="43"/>
  <c r="D551" i="43"/>
  <c r="D552" i="43"/>
  <c r="D553" i="43"/>
  <c r="D554" i="43"/>
  <c r="D555" i="43"/>
  <c r="D556" i="43"/>
  <c r="D557" i="43"/>
  <c r="D558" i="43"/>
  <c r="D559" i="43"/>
  <c r="D560" i="43"/>
  <c r="D561" i="43"/>
  <c r="D562" i="43"/>
  <c r="D563" i="43"/>
  <c r="D2" i="43"/>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2" i="49"/>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2" i="50"/>
  <c r="D3" i="39"/>
  <c r="D4" i="39"/>
  <c r="D5"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D352" i="39"/>
  <c r="D353" i="39"/>
  <c r="D354" i="39"/>
  <c r="D355" i="39"/>
  <c r="D356" i="39"/>
  <c r="D357" i="39"/>
  <c r="D358" i="39"/>
  <c r="D359" i="39"/>
  <c r="D360" i="39"/>
  <c r="D361" i="39"/>
  <c r="D2" i="39"/>
  <c r="B2"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N27" i="2" l="1"/>
  <c r="N29" i="2"/>
  <c r="N30" i="2"/>
  <c r="N31" i="2"/>
  <c r="E359" i="39" l="1"/>
  <c r="E360" i="39"/>
  <c r="E361" i="39"/>
  <c r="E358" i="39"/>
  <c r="E3" i="39"/>
  <c r="O29" i="2" l="1"/>
  <c r="N22" i="2" l="1"/>
  <c r="O30" i="2"/>
  <c r="N28" i="2"/>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128" i="39"/>
  <c r="E129" i="39"/>
  <c r="E130" i="39"/>
  <c r="E131" i="39"/>
  <c r="E132" i="39"/>
  <c r="E133" i="39"/>
  <c r="E134" i="39"/>
  <c r="E135" i="39"/>
  <c r="E136" i="39"/>
  <c r="E137" i="39"/>
  <c r="E138" i="39"/>
  <c r="E139" i="39"/>
  <c r="E140" i="39"/>
  <c r="E141" i="39"/>
  <c r="E142" i="39"/>
  <c r="E143" i="39"/>
  <c r="E144" i="39"/>
  <c r="E145" i="39"/>
  <c r="E146" i="39"/>
  <c r="E147" i="39"/>
  <c r="E148" i="39"/>
  <c r="E149" i="39"/>
  <c r="E150" i="39"/>
  <c r="E151" i="39"/>
  <c r="E152" i="39"/>
  <c r="E153" i="39"/>
  <c r="E154" i="39"/>
  <c r="E155" i="39"/>
  <c r="E156" i="39"/>
  <c r="E157" i="39"/>
  <c r="E158" i="39"/>
  <c r="E159" i="39"/>
  <c r="E160" i="39"/>
  <c r="E161" i="39"/>
  <c r="E162" i="39"/>
  <c r="E163" i="39"/>
  <c r="E164" i="39"/>
  <c r="E165" i="39"/>
  <c r="E166" i="39"/>
  <c r="E167" i="39"/>
  <c r="E168" i="39"/>
  <c r="E169" i="39"/>
  <c r="E170" i="39"/>
  <c r="E171" i="39"/>
  <c r="E172" i="39"/>
  <c r="E173" i="39"/>
  <c r="E174" i="39"/>
  <c r="E175" i="39"/>
  <c r="E176" i="39"/>
  <c r="E177" i="39"/>
  <c r="E178" i="39"/>
  <c r="E179" i="39"/>
  <c r="E180" i="39"/>
  <c r="E181" i="39"/>
  <c r="E182" i="39"/>
  <c r="E183" i="39"/>
  <c r="E184" i="39"/>
  <c r="E185" i="39"/>
  <c r="E186" i="39"/>
  <c r="E187" i="39"/>
  <c r="E188" i="39"/>
  <c r="E189" i="39"/>
  <c r="E190" i="39"/>
  <c r="E191" i="39"/>
  <c r="E192" i="39"/>
  <c r="E193" i="39"/>
  <c r="E194" i="39"/>
  <c r="E195" i="39"/>
  <c r="E196" i="39"/>
  <c r="E197" i="39"/>
  <c r="E198" i="39"/>
  <c r="E199" i="39"/>
  <c r="E200" i="39"/>
  <c r="E201" i="39"/>
  <c r="E202" i="39"/>
  <c r="E203" i="39"/>
  <c r="E204" i="39"/>
  <c r="E205" i="39"/>
  <c r="E206" i="39"/>
  <c r="E207" i="39"/>
  <c r="E208" i="39"/>
  <c r="E209" i="39"/>
  <c r="E210" i="39"/>
  <c r="E211" i="39"/>
  <c r="E212" i="39"/>
  <c r="E213" i="39"/>
  <c r="E214" i="39"/>
  <c r="E215" i="39"/>
  <c r="E216" i="39"/>
  <c r="E217" i="39"/>
  <c r="E218" i="39"/>
  <c r="E219" i="39"/>
  <c r="E220" i="39"/>
  <c r="E221" i="39"/>
  <c r="E222" i="39"/>
  <c r="E223" i="39"/>
  <c r="E224" i="39"/>
  <c r="E225" i="39"/>
  <c r="E226" i="39"/>
  <c r="E227" i="39"/>
  <c r="E228" i="39"/>
  <c r="E229" i="39"/>
  <c r="E230" i="39"/>
  <c r="E231" i="39"/>
  <c r="E232" i="39"/>
  <c r="E233" i="39"/>
  <c r="E234" i="39"/>
  <c r="E235" i="39"/>
  <c r="E236" i="39"/>
  <c r="E237" i="39"/>
  <c r="E238" i="39"/>
  <c r="E239" i="39"/>
  <c r="E240" i="39"/>
  <c r="E241" i="39"/>
  <c r="E242" i="39"/>
  <c r="E243" i="39"/>
  <c r="E244" i="39"/>
  <c r="E245" i="39"/>
  <c r="E246" i="39"/>
  <c r="E247" i="39"/>
  <c r="E248" i="39"/>
  <c r="E249" i="39"/>
  <c r="E250" i="39"/>
  <c r="E251" i="39"/>
  <c r="E252" i="39"/>
  <c r="E253" i="39"/>
  <c r="E254" i="39"/>
  <c r="E255" i="39"/>
  <c r="E256" i="39"/>
  <c r="E257" i="39"/>
  <c r="E258" i="39"/>
  <c r="E259" i="39"/>
  <c r="E260" i="39"/>
  <c r="E261" i="39"/>
  <c r="E262" i="39"/>
  <c r="E263" i="39"/>
  <c r="E264" i="39"/>
  <c r="E265" i="39"/>
  <c r="E266" i="39"/>
  <c r="E267" i="39"/>
  <c r="E268" i="39"/>
  <c r="E269" i="39"/>
  <c r="E270" i="39"/>
  <c r="E271" i="39"/>
  <c r="E272" i="39"/>
  <c r="E273" i="39"/>
  <c r="E274" i="39"/>
  <c r="E275" i="39"/>
  <c r="E276" i="39"/>
  <c r="E277" i="39"/>
  <c r="E278" i="39"/>
  <c r="E279" i="39"/>
  <c r="E280" i="39"/>
  <c r="E281" i="39"/>
  <c r="E282" i="39"/>
  <c r="E283" i="39"/>
  <c r="E284" i="39"/>
  <c r="E285" i="39"/>
  <c r="E286" i="39"/>
  <c r="E287" i="39"/>
  <c r="E288" i="39"/>
  <c r="E289" i="39"/>
  <c r="E290" i="39"/>
  <c r="E291" i="39"/>
  <c r="E292" i="39"/>
  <c r="E293" i="39"/>
  <c r="E294" i="39"/>
  <c r="E295" i="39"/>
  <c r="E296" i="39"/>
  <c r="E297" i="39"/>
  <c r="E298" i="39"/>
  <c r="E299" i="39"/>
  <c r="E300" i="39"/>
  <c r="E301" i="39"/>
  <c r="E302" i="39"/>
  <c r="E303" i="39"/>
  <c r="E304" i="39"/>
  <c r="E305" i="39"/>
  <c r="E306" i="39"/>
  <c r="E307" i="39"/>
  <c r="E308" i="39"/>
  <c r="E309" i="39"/>
  <c r="E310" i="39"/>
  <c r="E311" i="39"/>
  <c r="E312" i="39"/>
  <c r="E313" i="39"/>
  <c r="E314" i="39"/>
  <c r="E315" i="39"/>
  <c r="E316" i="39"/>
  <c r="E317" i="39"/>
  <c r="E318" i="39"/>
  <c r="E319" i="39"/>
  <c r="E320" i="39"/>
  <c r="E321" i="39"/>
  <c r="E322" i="39"/>
  <c r="E323" i="39"/>
  <c r="E324" i="39"/>
  <c r="E325" i="39"/>
  <c r="E326" i="39"/>
  <c r="E327" i="39"/>
  <c r="E328" i="39"/>
  <c r="E329" i="39"/>
  <c r="E330" i="39"/>
  <c r="E331" i="39"/>
  <c r="E332" i="39"/>
  <c r="E333" i="39"/>
  <c r="E334" i="39"/>
  <c r="E335" i="39"/>
  <c r="E336" i="39"/>
  <c r="E337" i="39"/>
  <c r="E338" i="39"/>
  <c r="E339" i="39"/>
  <c r="E340" i="39"/>
  <c r="E341" i="39"/>
  <c r="E342" i="39"/>
  <c r="E343" i="39"/>
  <c r="E344" i="39"/>
  <c r="E345" i="39"/>
  <c r="E346" i="39"/>
  <c r="E347" i="39"/>
  <c r="E348" i="39"/>
  <c r="E349" i="39"/>
  <c r="E350" i="39"/>
  <c r="E351" i="39"/>
  <c r="E352" i="39"/>
  <c r="E353" i="39"/>
  <c r="E354" i="39"/>
  <c r="E355" i="39"/>
  <c r="E356" i="39"/>
  <c r="E357" i="39"/>
  <c r="E2" i="39"/>
  <c r="N26" i="2" l="1"/>
  <c r="N25" i="2"/>
  <c r="O27" i="17" l="1"/>
</calcChain>
</file>

<file path=xl/sharedStrings.xml><?xml version="1.0" encoding="utf-8"?>
<sst xmlns="http://schemas.openxmlformats.org/spreadsheetml/2006/main" count="33147" uniqueCount="4352">
  <si>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</si>
  <si>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</si>
  <si>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</si>
  <si>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</si>
  <si>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</si>
  <si>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</si>
  <si>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</si>
  <si>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</si>
  <si>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</si>
  <si>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</si>
  <si>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</si>
  <si>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</si>
  <si>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</si>
  <si>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</si>
  <si>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</si>
  <si>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</si>
  <si>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</si>
  <si>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</si>
  <si>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</si>
  <si>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</si>
  <si>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</si>
  <si>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</si>
  <si>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</si>
  <si>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</si>
  <si>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</si>
  <si>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</si>
  <si>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</si>
  <si>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</si>
  <si>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</si>
  <si>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</si>
  <si>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</si>
  <si>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</si>
  <si>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</si>
  <si>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</si>
  <si>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</si>
  <si>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</si>
  <si>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</si>
  <si>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</si>
  <si>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</si>
  <si>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</si>
  <si>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</si>
  <si>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</si>
  <si>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</si>
  <si>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</si>
  <si>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</si>
  <si>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</si>
  <si>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</si>
  <si>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</si>
  <si>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</si>
  <si>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</si>
  <si>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</si>
  <si>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</si>
  <si>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</si>
  <si>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</si>
  <si>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</si>
  <si>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</si>
  <si>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</si>
  <si>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</si>
  <si>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</si>
  <si>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</si>
  <si>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</si>
  <si>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</si>
  <si>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</si>
  <si>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</si>
  <si>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</si>
  <si>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</si>
  <si>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</si>
  <si>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</si>
  <si>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</si>
  <si>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</si>
  <si>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</si>
  <si>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</si>
  <si>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</si>
  <si>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</si>
  <si>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</si>
  <si>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</si>
  <si>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</si>
  <si>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</si>
  <si>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</si>
  <si>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</si>
  <si>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</si>
  <si>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</si>
  <si>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</si>
  <si>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</si>
  <si>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</si>
  <si>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</si>
  <si>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</si>
  <si>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</si>
  <si>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</si>
  <si>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</si>
  <si>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</si>
  <si>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</si>
  <si>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</si>
  <si>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</si>
  <si>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</si>
  <si>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</si>
  <si>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</si>
  <si>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</si>
  <si>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</si>
  <si>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</si>
  <si>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</si>
  <si>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</si>
  <si>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</si>
  <si>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</si>
  <si>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</si>
  <si>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</si>
  <si>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</si>
  <si>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</si>
  <si>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</si>
  <si>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</si>
  <si>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</si>
  <si>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</si>
  <si>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</si>
  <si>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</si>
  <si>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</si>
  <si>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</si>
  <si>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</si>
  <si>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</si>
  <si>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</si>
  <si>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</si>
  <si>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</si>
  <si>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</si>
  <si>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</si>
  <si>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</si>
  <si>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</si>
  <si>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</si>
  <si>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</si>
  <si>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</si>
  <si>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</si>
  <si>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</si>
  <si>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</si>
  <si>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</si>
  <si>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</si>
  <si>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</si>
  <si>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</si>
  <si>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</si>
  <si>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</si>
  <si>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</si>
  <si>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</si>
  <si>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</si>
  <si>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</si>
  <si>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</si>
  <si>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</si>
  <si>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</si>
  <si>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</si>
  <si>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Støttevirksomhed i forbindelse med fiskeri og akvakultur</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</si>
  <si>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</si>
  <si>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</si>
  <si>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</si>
  <si>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</si>
  <si>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</si>
  <si>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</si>
  <si>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</si>
  <si>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</si>
  <si>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</si>
  <si>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</si>
  <si>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</si>
  <si>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</si>
  <si>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</si>
  <si>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</si>
  <si>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</si>
  <si>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</si>
  <si>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</si>
  <si>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</si>
  <si>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</si>
  <si>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</si>
  <si>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</si>
  <si>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</si>
  <si>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</si>
  <si>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</si>
  <si>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</si>
  <si>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</si>
  <si>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</si>
  <si>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</si>
  <si>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</si>
  <si>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</si>
  <si>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</si>
  <si>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</si>
  <si>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</si>
  <si>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</si>
  <si>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</si>
  <si>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</si>
  <si>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</si>
  <si>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</si>
  <si>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</si>
  <si>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</si>
  <si>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</si>
  <si>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</si>
  <si>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</si>
  <si>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</si>
  <si>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</si>
  <si>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</si>
  <si>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</si>
  <si>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</si>
  <si>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</si>
  <si>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</si>
  <si>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</si>
  <si>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</si>
  <si>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</si>
  <si>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</si>
  <si>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</si>
  <si>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</si>
  <si>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</si>
  <si>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</si>
  <si>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Anden råstofindvinding, i.a.n.</t>
  </si>
  <si>
    <t>08.99.00</t>
  </si>
  <si>
    <t>09</t>
  </si>
  <si>
    <t>09.1</t>
  </si>
  <si>
    <t>09.10</t>
  </si>
  <si>
    <t>09.10.00</t>
  </si>
  <si>
    <t>09.9</t>
  </si>
  <si>
    <t>09.90</t>
  </si>
  <si>
    <t>09.90.00</t>
  </si>
  <si>
    <t>C</t>
  </si>
  <si>
    <t>10</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</si>
  <si>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</si>
  <si>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</si>
  <si>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</si>
  <si>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</si>
  <si>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</si>
  <si>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</si>
  <si>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</si>
  <si>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</si>
  <si>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</si>
  <si>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</si>
  <si>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</si>
  <si>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</si>
  <si>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</si>
  <si>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</si>
  <si>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</si>
  <si>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</si>
  <si>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</si>
  <si>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</si>
  <si>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</si>
  <si>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</si>
  <si>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</si>
  <si>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</si>
  <si>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</si>
  <si>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</si>
  <si>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</si>
  <si>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</si>
  <si>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</si>
  <si>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</si>
  <si>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</si>
  <si>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</si>
  <si>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</si>
  <si>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</si>
  <si>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</si>
  <si>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</si>
  <si>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</si>
  <si>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</si>
  <si>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</si>
  <si>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</si>
  <si>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</si>
  <si>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</si>
  <si>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</si>
  <si>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</si>
  <si>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</si>
  <si>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</si>
  <si>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</si>
  <si>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</si>
  <si>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</si>
  <si>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</si>
  <si>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</si>
  <si>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</si>
  <si>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</si>
  <si>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</si>
  <si>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</si>
  <si>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</si>
  <si>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</si>
  <si>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</si>
  <si>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</si>
  <si>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</si>
  <si>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</si>
  <si>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</si>
  <si>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</si>
  <si>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</si>
  <si>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</si>
  <si>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</si>
  <si>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</si>
  <si>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</si>
  <si>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</si>
  <si>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</si>
  <si>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</si>
  <si>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</si>
  <si>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</si>
  <si>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</si>
  <si>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</si>
  <si>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</si>
  <si>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</si>
  <si>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</si>
  <si>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</si>
  <si>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</si>
  <si>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</si>
  <si>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</si>
  <si>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</si>
  <si>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</si>
  <si>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</si>
  <si>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</si>
  <si>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</si>
  <si>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</si>
  <si>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</si>
  <si>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</si>
  <si>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</si>
  <si>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</si>
  <si>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</si>
  <si>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</si>
  <si>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</si>
  <si>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</si>
  <si>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</si>
  <si>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</si>
  <si>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</si>
  <si>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</si>
  <si>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</si>
  <si>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</si>
  <si>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11</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</si>
  <si>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</si>
  <si>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</si>
  <si>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</si>
  <si>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</si>
  <si>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</si>
  <si>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</si>
  <si>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</si>
  <si>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</si>
  <si>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</si>
  <si>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</si>
  <si>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</si>
  <si>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</si>
  <si>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</si>
  <si>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</si>
  <si>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</si>
  <si>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</si>
  <si>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</si>
  <si>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</si>
  <si>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</si>
  <si>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</si>
  <si>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</si>
  <si>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</si>
  <si>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</si>
  <si>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12</t>
  </si>
  <si>
    <t>Fremstilling af tobaksvarer</t>
  </si>
  <si>
    <t>12.0</t>
  </si>
  <si>
    <t>12.00</t>
  </si>
  <si>
    <t>12.00.00</t>
  </si>
  <si>
    <t>13</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</si>
  <si>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</si>
  <si>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</si>
  <si>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</si>
  <si>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</si>
  <si>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</si>
  <si>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</si>
  <si>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</si>
  <si>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</si>
  <si>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</si>
  <si>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</si>
  <si>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</si>
  <si>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</si>
  <si>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</si>
  <si>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</si>
  <si>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</si>
  <si>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</si>
  <si>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</si>
  <si>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</si>
  <si>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</si>
  <si>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</si>
  <si>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</si>
  <si>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</si>
  <si>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Fremstilling af gulvtæpper og måtter</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</si>
  <si>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</si>
  <si>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</si>
  <si>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</si>
  <si>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</si>
  <si>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</si>
  <si>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</si>
  <si>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</si>
  <si>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</si>
  <si>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</si>
  <si>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</si>
  <si>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</si>
  <si>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</si>
  <si>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14</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</si>
  <si>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</si>
  <si>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</si>
  <si>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</si>
  <si>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</si>
  <si>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</si>
  <si>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</si>
  <si>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</si>
  <si>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</si>
  <si>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</si>
  <si>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</si>
  <si>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</si>
  <si>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</si>
  <si>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</si>
  <si>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</si>
  <si>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</si>
  <si>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</si>
  <si>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</si>
  <si>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</si>
  <si>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</si>
  <si>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</si>
  <si>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</si>
  <si>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15</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</si>
  <si>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</si>
  <si>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</si>
  <si>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</si>
  <si>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</si>
  <si>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</si>
  <si>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</si>
  <si>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</si>
  <si>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</si>
  <si>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</si>
  <si>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</si>
  <si>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</si>
  <si>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</si>
  <si>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</si>
  <si>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16</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</si>
  <si>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</si>
  <si>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</si>
  <si>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</si>
  <si>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</si>
  <si>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</si>
  <si>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</si>
  <si>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</si>
  <si>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</si>
  <si>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</si>
  <si>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</si>
  <si>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</si>
  <si>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</si>
  <si>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</si>
  <si>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</si>
  <si>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</si>
  <si>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</si>
  <si>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</si>
  <si>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</si>
  <si>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</si>
  <si>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</si>
  <si>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</si>
  <si>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</si>
  <si>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</si>
  <si>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</si>
  <si>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</si>
  <si>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</si>
  <si>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</si>
  <si>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</si>
  <si>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</si>
  <si>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</si>
  <si>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</si>
  <si>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</si>
  <si>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</si>
  <si>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</si>
  <si>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</si>
  <si>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17</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</si>
  <si>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</si>
  <si>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</si>
  <si>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</si>
  <si>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</si>
  <si>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</si>
  <si>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</si>
  <si>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</si>
  <si>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</si>
  <si>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</si>
  <si>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</si>
  <si>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</si>
  <si>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</si>
  <si>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</si>
  <si>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</si>
  <si>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</si>
  <si>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</si>
  <si>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</si>
  <si>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</si>
  <si>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</si>
  <si>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</si>
  <si>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</si>
  <si>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</si>
  <si>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</si>
  <si>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</si>
  <si>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</si>
  <si>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</si>
  <si>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</si>
  <si>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</si>
  <si>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</si>
  <si>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</si>
  <si>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</si>
  <si>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</si>
  <si>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</si>
  <si>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</si>
  <si>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</si>
  <si>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</si>
  <si>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</si>
  <si>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</si>
  <si>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</si>
  <si>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</si>
  <si>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</si>
  <si>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</si>
  <si>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</si>
  <si>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</si>
  <si>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19</t>
  </si>
  <si>
    <t>Fremstilling af koks og raffinerede mineralolieprodukter</t>
  </si>
  <si>
    <t>19.1</t>
  </si>
  <si>
    <t>Fremstilling af koks mv.</t>
  </si>
  <si>
    <t>19.10</t>
  </si>
  <si>
    <t>19.10.00</t>
  </si>
  <si>
    <t>19.2</t>
  </si>
  <si>
    <t>Fremstilling af raffinerede mineralolieprodukter og fossile brændstoffer</t>
  </si>
  <si>
    <t>19.20</t>
  </si>
  <si>
    <t>19.20.00</t>
  </si>
  <si>
    <t>20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</si>
  <si>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</si>
  <si>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</si>
  <si>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</si>
  <si>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</si>
  <si>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</si>
  <si>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</si>
  <si>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</si>
  <si>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</si>
  <si>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</si>
  <si>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</si>
  <si>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</si>
  <si>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</si>
  <si>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</si>
  <si>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</si>
  <si>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</si>
  <si>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</si>
  <si>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</si>
  <si>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</si>
  <si>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</si>
  <si>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</si>
  <si>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</si>
  <si>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</si>
  <si>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</si>
  <si>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</si>
  <si>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</si>
  <si>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</si>
  <si>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</si>
  <si>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</si>
  <si>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</si>
  <si>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</si>
  <si>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</si>
  <si>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</si>
  <si>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</si>
  <si>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</si>
  <si>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</si>
  <si>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</si>
  <si>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</si>
  <si>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</si>
  <si>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</si>
  <si>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</si>
  <si>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</si>
  <si>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</si>
  <si>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</si>
  <si>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</si>
  <si>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</si>
  <si>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Fremstilling af andre kemiske produkter, i.a.n.</t>
  </si>
  <si>
    <t>20.59.00</t>
  </si>
  <si>
    <t>20.6</t>
  </si>
  <si>
    <t>Fremstilling af kemofibre</t>
  </si>
  <si>
    <t>20.60</t>
  </si>
  <si>
    <t>20.60.00</t>
  </si>
  <si>
    <t>21</t>
  </si>
  <si>
    <t>Fremstilling af farmaceutiske råvarer og farmaceutiske præparater</t>
  </si>
  <si>
    <t>21.1</t>
  </si>
  <si>
    <t>Fremstilling af farmaceutiske råvarer</t>
  </si>
  <si>
    <t>21.10</t>
  </si>
  <si>
    <t>21.10.00</t>
  </si>
  <si>
    <t>21.2</t>
  </si>
  <si>
    <t>Fremstilling af farmaceutiske præparater</t>
  </si>
  <si>
    <t>21.20</t>
  </si>
  <si>
    <t>21.20.00</t>
  </si>
  <si>
    <t>22</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</si>
  <si>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</si>
  <si>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</si>
  <si>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</si>
  <si>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</si>
  <si>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</si>
  <si>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</si>
  <si>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</si>
  <si>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</si>
  <si>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</si>
  <si>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</si>
  <si>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</si>
  <si>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</si>
  <si>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</si>
  <si>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</si>
  <si>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</si>
  <si>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</si>
  <si>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</si>
  <si>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</si>
  <si>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</si>
  <si>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</si>
  <si>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</si>
  <si>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</si>
  <si>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</si>
  <si>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</si>
  <si>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</si>
  <si>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</si>
  <si>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</si>
  <si>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</si>
  <si>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</si>
  <si>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23</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</si>
  <si>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</si>
  <si>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</si>
  <si>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</si>
  <si>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</si>
  <si>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</si>
  <si>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</si>
  <si>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</si>
  <si>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</si>
  <si>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</si>
  <si>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</si>
  <si>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</si>
  <si>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</si>
  <si>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</si>
  <si>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</si>
  <si>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</si>
  <si>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</si>
  <si>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</si>
  <si>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</si>
  <si>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</si>
  <si>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</si>
  <si>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</si>
  <si>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</si>
  <si>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</si>
  <si>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</si>
  <si>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</si>
  <si>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</si>
  <si>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</si>
  <si>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</si>
  <si>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</si>
  <si>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</si>
  <si>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</si>
  <si>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</si>
  <si>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</si>
  <si>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</si>
  <si>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</si>
  <si>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</si>
  <si>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</si>
  <si>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</si>
  <si>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</si>
  <si>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</si>
  <si>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</si>
  <si>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</si>
  <si>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</si>
  <si>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</si>
  <si>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</si>
  <si>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</si>
  <si>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</si>
  <si>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</si>
  <si>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</si>
  <si>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</si>
  <si>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</si>
  <si>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</si>
  <si>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</si>
  <si>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</si>
  <si>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</si>
  <si>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</si>
  <si>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</si>
  <si>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</si>
  <si>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</si>
  <si>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</si>
  <si>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</si>
  <si>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</si>
  <si>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</si>
  <si>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</si>
  <si>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</si>
  <si>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</si>
  <si>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</si>
  <si>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</si>
  <si>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</si>
  <si>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</si>
  <si>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</si>
  <si>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</si>
  <si>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</si>
  <si>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</si>
  <si>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</si>
  <si>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</si>
  <si>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</si>
  <si>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</si>
  <si>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</si>
  <si>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</si>
  <si>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</si>
  <si>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</si>
  <si>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</si>
  <si>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</si>
  <si>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</si>
  <si>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</si>
  <si>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</si>
  <si>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t>
  </si>
  <si>
    <t>Fremstilling af metaller</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</si>
  <si>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</si>
  <si>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</si>
  <si>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</si>
  <si>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</si>
  <si>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</si>
  <si>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</si>
  <si>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</si>
  <si>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</si>
  <si>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</si>
  <si>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</si>
  <si>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</si>
  <si>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</si>
  <si>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</si>
  <si>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</si>
  <si>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</si>
  <si>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</si>
  <si>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</si>
  <si>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</si>
  <si>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</si>
  <si>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</si>
  <si>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</si>
  <si>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</si>
  <si>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</si>
  <si>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</si>
  <si>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</si>
  <si>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</si>
  <si>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</si>
  <si>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</si>
  <si>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</si>
  <si>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</si>
  <si>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</si>
  <si>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</si>
  <si>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</si>
  <si>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</si>
  <si>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</si>
  <si>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</si>
  <si>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</si>
  <si>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</si>
  <si>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</si>
  <si>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</si>
  <si>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</si>
  <si>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</si>
  <si>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</si>
  <si>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</si>
  <si>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</si>
  <si>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</si>
  <si>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</si>
  <si>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</si>
  <si>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</si>
  <si>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</si>
  <si>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</si>
  <si>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</si>
  <si>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</si>
  <si>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</si>
  <si>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</si>
  <si>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</si>
  <si>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t>
  </si>
  <si>
    <t>Fremstilling af jern- og metalvarer, undtagen maskiner og udstyr</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</si>
  <si>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</si>
  <si>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</si>
  <si>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</si>
  <si>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</si>
  <si>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</si>
  <si>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</si>
  <si>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</si>
  <si>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</si>
  <si>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</si>
  <si>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</si>
  <si>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</si>
  <si>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</si>
  <si>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</si>
  <si>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</si>
  <si>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</si>
  <si>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</si>
  <si>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</si>
  <si>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</si>
  <si>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</si>
  <si>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</si>
  <si>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</si>
  <si>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</si>
  <si>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</si>
  <si>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</si>
  <si>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</si>
  <si>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</si>
  <si>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</si>
  <si>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</si>
  <si>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</si>
  <si>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</si>
  <si>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</si>
  <si>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</si>
  <si>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</si>
  <si>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</si>
  <si>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</si>
  <si>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</si>
  <si>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</si>
  <si>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</si>
  <si>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</si>
  <si>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</si>
  <si>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</si>
  <si>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</si>
  <si>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</si>
  <si>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</si>
  <si>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</si>
  <si>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</si>
  <si>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</si>
  <si>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</si>
  <si>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</si>
  <si>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</si>
  <si>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</si>
  <si>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</si>
  <si>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</si>
  <si>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</si>
  <si>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</si>
  <si>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</si>
  <si>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</si>
  <si>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</si>
  <si>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</si>
  <si>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</si>
  <si>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</si>
  <si>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</si>
  <si>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26</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</si>
  <si>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</si>
  <si>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</si>
  <si>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</si>
  <si>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</si>
  <si>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</si>
  <si>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</si>
  <si>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</si>
  <si>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</si>
  <si>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</si>
  <si>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</si>
  <si>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</si>
  <si>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</si>
  <si>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</si>
  <si>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</si>
  <si>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</si>
  <si>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</si>
  <si>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</si>
  <si>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</si>
  <si>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</si>
  <si>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</si>
  <si>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</si>
  <si>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</si>
  <si>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Fremstilling af udstyr til måling, afprøvning og ure</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</si>
  <si>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</si>
  <si>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</si>
  <si>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</si>
  <si>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</si>
  <si>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</si>
  <si>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</si>
  <si>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</si>
  <si>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</si>
  <si>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</si>
  <si>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</si>
  <si>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</si>
  <si>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</si>
  <si>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</si>
  <si>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</si>
  <si>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</si>
  <si>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</si>
  <si>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27</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</si>
  <si>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</si>
  <si>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</si>
  <si>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</si>
  <si>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</si>
  <si>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</si>
  <si>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</si>
  <si>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</si>
  <si>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</si>
  <si>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</si>
  <si>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</si>
  <si>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</si>
  <si>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</si>
  <si>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</si>
  <si>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</si>
  <si>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</si>
  <si>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</si>
  <si>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</si>
  <si>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</si>
  <si>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</si>
  <si>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</si>
  <si>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</si>
  <si>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</si>
  <si>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</si>
  <si>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</si>
  <si>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</si>
  <si>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</si>
  <si>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</si>
  <si>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</si>
  <si>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</si>
  <si>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</si>
  <si>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</si>
  <si>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</si>
  <si>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</si>
  <si>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</si>
  <si>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</si>
  <si>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</si>
  <si>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</si>
  <si>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</si>
  <si>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</si>
  <si>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</si>
  <si>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</si>
  <si>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</si>
  <si>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</si>
  <si>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</si>
  <si>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</si>
  <si>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</si>
  <si>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</si>
  <si>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</si>
  <si>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</si>
  <si>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</si>
  <si>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</si>
  <si>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</si>
  <si>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</si>
  <si>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</si>
  <si>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</si>
  <si>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</si>
  <si>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</si>
  <si>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</si>
  <si>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</si>
  <si>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</si>
  <si>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</si>
  <si>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</si>
  <si>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</si>
  <si>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</si>
  <si>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</si>
  <si>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</si>
  <si>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</si>
  <si>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</si>
  <si>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</si>
  <si>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</si>
  <si>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</si>
  <si>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</si>
  <si>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</si>
  <si>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</si>
  <si>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</si>
  <si>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</si>
  <si>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</si>
  <si>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</si>
  <si>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</si>
  <si>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</si>
  <si>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</si>
  <si>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</si>
  <si>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</si>
  <si>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</si>
  <si>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</si>
  <si>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</si>
  <si>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</si>
  <si>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</si>
  <si>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</si>
  <si>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</si>
  <si>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</si>
  <si>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</si>
  <si>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</si>
  <si>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</si>
  <si>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</si>
  <si>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</si>
  <si>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</si>
  <si>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</si>
  <si>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</si>
  <si>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</si>
  <si>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</si>
  <si>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</si>
  <si>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</si>
  <si>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</si>
  <si>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</si>
  <si>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</si>
  <si>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</si>
  <si>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</si>
  <si>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</si>
  <si>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</si>
  <si>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</si>
  <si>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29</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</si>
  <si>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</si>
  <si>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</si>
  <si>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</si>
  <si>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</si>
  <si>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</si>
  <si>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</si>
  <si>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</si>
  <si>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</si>
  <si>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</si>
  <si>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</si>
  <si>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</si>
  <si>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</si>
  <si>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</si>
  <si>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</si>
  <si>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</si>
  <si>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</si>
  <si>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</si>
  <si>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30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</si>
  <si>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</si>
  <si>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</si>
  <si>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</si>
  <si>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</si>
  <si>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</si>
  <si>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</si>
  <si>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</si>
  <si>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</si>
  <si>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</si>
  <si>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</si>
  <si>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</si>
  <si>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</si>
  <si>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</si>
  <si>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</si>
  <si>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</si>
  <si>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</si>
  <si>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</si>
  <si>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</si>
  <si>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</si>
  <si>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</si>
  <si>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</si>
  <si>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</si>
  <si>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</si>
  <si>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</si>
  <si>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</si>
  <si>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</si>
  <si>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</si>
  <si>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</si>
  <si>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</si>
  <si>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</si>
  <si>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</si>
  <si>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</si>
  <si>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</si>
  <si>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</si>
  <si>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</si>
  <si>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</si>
  <si>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</si>
  <si>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31</t>
  </si>
  <si>
    <t>Fremstilling af møbler</t>
  </si>
  <si>
    <t>31.0</t>
  </si>
  <si>
    <t>31.00</t>
  </si>
  <si>
    <t>31.00.00</t>
  </si>
  <si>
    <t>32</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</si>
  <si>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</si>
  <si>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</si>
  <si>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</si>
  <si>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</si>
  <si>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</si>
  <si>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</si>
  <si>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</si>
  <si>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</si>
  <si>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</si>
  <si>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</si>
  <si>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</si>
  <si>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</si>
  <si>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</si>
  <si>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</si>
  <si>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</si>
  <si>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</si>
  <si>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</si>
  <si>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</si>
  <si>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</si>
  <si>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</si>
  <si>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</si>
  <si>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</si>
  <si>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</si>
  <si>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</si>
  <si>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</si>
  <si>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</si>
  <si>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</si>
  <si>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</si>
  <si>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</si>
  <si>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</si>
  <si>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</si>
  <si>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</si>
  <si>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</si>
  <si>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Anden fremstillingsvirksomhed, i.a.n.</t>
  </si>
  <si>
    <t>32.99.00</t>
  </si>
  <si>
    <t>33</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</si>
  <si>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</si>
  <si>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</si>
  <si>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</si>
  <si>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</si>
  <si>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</si>
  <si>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</si>
  <si>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</si>
  <si>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</si>
  <si>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</si>
  <si>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</si>
  <si>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</si>
  <si>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</si>
  <si>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</si>
  <si>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</si>
  <si>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</si>
  <si>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</si>
  <si>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</si>
  <si>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</si>
  <si>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</si>
  <si>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</si>
  <si>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</si>
  <si>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</si>
  <si>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</si>
  <si>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</si>
  <si>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</si>
  <si>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</si>
  <si>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</si>
  <si>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</si>
  <si>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</si>
  <si>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</si>
  <si>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</si>
  <si>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</si>
  <si>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</si>
  <si>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</si>
  <si>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</si>
  <si>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35</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</si>
  <si>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</si>
  <si>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</si>
  <si>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</si>
  <si>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</si>
  <si>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</si>
  <si>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</si>
  <si>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</si>
  <si>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</si>
  <si>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</si>
  <si>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</si>
  <si>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</si>
  <si>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</si>
  <si>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</si>
  <si>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</si>
  <si>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</si>
  <si>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</si>
  <si>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</si>
  <si>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</si>
  <si>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</si>
  <si>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</si>
  <si>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</si>
  <si>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</si>
  <si>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</si>
  <si>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</si>
  <si>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</si>
  <si>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</si>
  <si>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</si>
  <si>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</si>
  <si>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</si>
  <si>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</si>
  <si>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</si>
  <si>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</si>
  <si>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</si>
  <si>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</si>
  <si>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</si>
  <si>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</si>
  <si>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</si>
  <si>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</si>
  <si>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</si>
  <si>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</si>
  <si>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</si>
  <si>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</si>
  <si>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</si>
  <si>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</si>
  <si>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</si>
  <si>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</si>
  <si>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36</t>
  </si>
  <si>
    <t>Vandforsyning</t>
  </si>
  <si>
    <t>36.0</t>
  </si>
  <si>
    <t>36.00</t>
  </si>
  <si>
    <t>36.00.00</t>
  </si>
  <si>
    <t>37</t>
  </si>
  <si>
    <t>Opsamling og behandling af spildevand</t>
  </si>
  <si>
    <t>37.0</t>
  </si>
  <si>
    <t>37.00</t>
  </si>
  <si>
    <t>37.00.00</t>
  </si>
  <si>
    <t>38</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</si>
  <si>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</si>
  <si>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</si>
  <si>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</si>
  <si>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</si>
  <si>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</si>
  <si>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</si>
  <si>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</si>
  <si>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</si>
  <si>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</si>
  <si>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</si>
  <si>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</si>
  <si>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</si>
  <si>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</si>
  <si>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</si>
  <si>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</si>
  <si>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</si>
  <si>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</si>
  <si>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</si>
  <si>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</si>
  <si>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</si>
  <si>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</si>
  <si>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</si>
  <si>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</si>
  <si>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</si>
  <si>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</si>
  <si>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</si>
  <si>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</si>
  <si>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</si>
  <si>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</si>
  <si>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</si>
  <si>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</si>
  <si>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39</t>
  </si>
  <si>
    <t>Rensning af jord og grundvand og anden dekontaminering</t>
  </si>
  <si>
    <t>39.0</t>
  </si>
  <si>
    <t>39.00</t>
  </si>
  <si>
    <t>39.00.00</t>
  </si>
  <si>
    <t>F</t>
  </si>
  <si>
    <t>41</t>
  </si>
  <si>
    <t>Opførelse af bygninger</t>
  </si>
  <si>
    <t>41.0</t>
  </si>
  <si>
    <t>41.00</t>
  </si>
  <si>
    <t>41.00.00</t>
  </si>
  <si>
    <t>42</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</si>
  <si>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</si>
  <si>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</si>
  <si>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</si>
  <si>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</si>
  <si>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</si>
  <si>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</si>
  <si>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</si>
  <si>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</si>
  <si>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</si>
  <si>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</si>
  <si>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</si>
  <si>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</si>
  <si>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</si>
  <si>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</si>
  <si>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</si>
  <si>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</si>
  <si>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</si>
  <si>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</si>
  <si>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</si>
  <si>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</si>
  <si>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</si>
  <si>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</si>
  <si>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</si>
  <si>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</si>
  <si>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</si>
  <si>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</si>
  <si>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Anden anlægsvirksomhed, i.a.n.</t>
  </si>
  <si>
    <t>42.99.00</t>
  </si>
  <si>
    <t>43</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</si>
  <si>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</si>
  <si>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</si>
  <si>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</si>
  <si>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</si>
  <si>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</si>
  <si>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</si>
  <si>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</si>
  <si>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</si>
  <si>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</si>
  <si>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</si>
  <si>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</si>
  <si>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</si>
  <si>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</si>
  <si>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</si>
  <si>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</si>
  <si>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</si>
  <si>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</si>
  <si>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Installation af VVS-, varme- og klimaanlæg</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</si>
  <si>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</si>
  <si>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</si>
  <si>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</si>
  <si>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</si>
  <si>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</si>
  <si>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</si>
  <si>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</si>
  <si>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</si>
  <si>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</si>
  <si>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</si>
  <si>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</si>
  <si>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</si>
  <si>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</si>
  <si>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</si>
  <si>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</si>
  <si>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</si>
  <si>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</si>
  <si>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</si>
  <si>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</si>
  <si>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</si>
  <si>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</si>
  <si>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</si>
  <si>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</si>
  <si>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</si>
  <si>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</si>
  <si>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</si>
  <si>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</si>
  <si>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</si>
  <si>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</si>
  <si>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</si>
  <si>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</si>
  <si>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</si>
  <si>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</si>
  <si>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Anlægsvirksomhed, som kræver specialisering</t>
  </si>
  <si>
    <t>43.50</t>
  </si>
  <si>
    <t>43.50.00</t>
  </si>
  <si>
    <t>43.6</t>
  </si>
  <si>
    <t>43.60</t>
  </si>
  <si>
    <t>43.60.00</t>
  </si>
  <si>
    <t>43.9</t>
  </si>
  <si>
    <t>43.91</t>
  </si>
  <si>
    <t>Murerarbejde</t>
  </si>
  <si>
    <t>43.91.00</t>
  </si>
  <si>
    <t>43.99</t>
  </si>
  <si>
    <t>43.99.00</t>
  </si>
  <si>
    <t>G</t>
  </si>
  <si>
    <t>46</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</si>
  <si>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</si>
  <si>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</si>
  <si>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</si>
  <si>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</si>
  <si>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</si>
  <si>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</si>
  <si>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</si>
  <si>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</si>
  <si>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</si>
  <si>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</si>
  <si>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</si>
  <si>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</si>
  <si>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</si>
  <si>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</si>
  <si>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</si>
  <si>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</si>
  <si>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</si>
  <si>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</si>
  <si>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</si>
  <si>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</si>
  <si>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</si>
  <si>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</si>
  <si>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</si>
  <si>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</si>
  <si>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</si>
  <si>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</si>
  <si>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</si>
  <si>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</si>
  <si>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</si>
  <si>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</si>
  <si>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</si>
  <si>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</si>
  <si>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</si>
  <si>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</si>
  <si>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</si>
  <si>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</si>
  <si>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</si>
  <si>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</si>
  <si>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</si>
  <si>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</si>
  <si>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</si>
  <si>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</si>
  <si>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</si>
  <si>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</si>
  <si>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</si>
  <si>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</si>
  <si>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</si>
  <si>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</si>
  <si>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</si>
  <si>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</si>
  <si>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</si>
  <si>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</si>
  <si>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</si>
  <si>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</si>
  <si>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</si>
  <si>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</si>
  <si>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</si>
  <si>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</si>
  <si>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</si>
  <si>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</si>
  <si>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</si>
  <si>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</si>
  <si>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</si>
  <si>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</si>
  <si>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</si>
  <si>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</si>
  <si>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</si>
  <si>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</si>
  <si>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</si>
  <si>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</si>
  <si>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</si>
  <si>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</si>
  <si>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</si>
  <si>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</si>
  <si>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</si>
  <si>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</si>
  <si>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</si>
  <si>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</si>
  <si>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</si>
  <si>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</si>
  <si>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</si>
  <si>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</si>
  <si>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</si>
  <si>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</si>
  <si>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</si>
  <si>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</si>
  <si>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</si>
  <si>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</si>
  <si>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</si>
  <si>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</si>
  <si>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</si>
  <si>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</si>
  <si>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</si>
  <si>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</si>
  <si>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</si>
  <si>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</si>
  <si>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</si>
  <si>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</si>
  <si>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</si>
  <si>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</si>
  <si>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Engroshandel med radio og tv, fotografiske og optiske artikler samt indspillede medier</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</si>
  <si>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</si>
  <si>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</si>
  <si>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</si>
  <si>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</si>
  <si>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</si>
  <si>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</si>
  <si>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</si>
  <si>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</si>
  <si>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</si>
  <si>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</si>
  <si>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</si>
  <si>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</si>
  <si>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</si>
  <si>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</si>
  <si>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</si>
  <si>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</si>
  <si>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</si>
  <si>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</si>
  <si>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</si>
  <si>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</si>
  <si>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</si>
  <si>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</si>
  <si>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</si>
  <si>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</si>
  <si>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</si>
  <si>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</si>
  <si>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</si>
  <si>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</si>
  <si>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</si>
  <si>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</si>
  <si>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</si>
  <si>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</si>
  <si>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</si>
  <si>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</si>
  <si>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</si>
  <si>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</si>
  <si>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</si>
  <si>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</si>
  <si>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</si>
  <si>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</si>
  <si>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</si>
  <si>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</si>
  <si>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</si>
  <si>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</si>
  <si>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</si>
  <si>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</si>
  <si>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</si>
  <si>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</si>
  <si>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</si>
  <si>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</si>
  <si>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</si>
  <si>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</si>
  <si>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</si>
  <si>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</si>
  <si>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</si>
  <si>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</si>
  <si>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</si>
  <si>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</si>
  <si>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</si>
  <si>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</si>
  <si>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</si>
  <si>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</si>
  <si>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</si>
  <si>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</si>
  <si>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</si>
  <si>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</si>
  <si>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</si>
  <si>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</si>
  <si>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</si>
  <si>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</si>
  <si>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</si>
  <si>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</si>
  <si>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</si>
  <si>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</si>
  <si>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</si>
  <si>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</si>
  <si>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</si>
  <si>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</si>
  <si>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</si>
  <si>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</si>
  <si>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</si>
  <si>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</si>
  <si>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</si>
  <si>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</si>
  <si>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</si>
  <si>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</si>
  <si>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</si>
  <si>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</si>
  <si>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47</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</si>
  <si>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</si>
  <si>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</si>
  <si>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</si>
  <si>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</si>
  <si>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</si>
  <si>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</si>
  <si>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</si>
  <si>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</si>
  <si>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</si>
  <si>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</si>
  <si>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</si>
  <si>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</si>
  <si>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</si>
  <si>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</si>
  <si>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</si>
  <si>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</si>
  <si>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</si>
  <si>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</si>
  <si>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</si>
  <si>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</si>
  <si>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</si>
  <si>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</si>
  <si>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</si>
  <si>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Detailhandel med fisk mv.</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</si>
  <si>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</si>
  <si>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</si>
  <si>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</si>
  <si>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</si>
  <si>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</si>
  <si>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</si>
  <si>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</si>
  <si>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</si>
  <si>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</si>
  <si>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</si>
  <si>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</si>
  <si>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</si>
  <si>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</si>
  <si>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</si>
  <si>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</si>
  <si>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</si>
  <si>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</si>
  <si>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</si>
  <si>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</si>
  <si>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</si>
  <si>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</si>
  <si>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</si>
  <si>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</si>
  <si>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</si>
  <si>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</si>
  <si>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</si>
  <si>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</si>
  <si>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</si>
  <si>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</si>
  <si>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</si>
  <si>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</si>
  <si>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</si>
  <si>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</si>
  <si>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</si>
  <si>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</si>
  <si>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</si>
  <si>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</si>
  <si>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</si>
  <si>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</si>
  <si>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</si>
  <si>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</si>
  <si>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</si>
  <si>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</si>
  <si>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</si>
  <si>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</si>
  <si>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</si>
  <si>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</si>
  <si>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Detailhandel med boligtekstiler,  belysnings- og husholdningsartikler i.a.n.</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</si>
  <si>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</si>
  <si>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</si>
  <si>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</si>
  <si>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</si>
  <si>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</si>
  <si>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</si>
  <si>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</si>
  <si>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</si>
  <si>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</si>
  <si>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</si>
  <si>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</si>
  <si>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</si>
  <si>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</si>
  <si>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Detailhandel med cykler og knallerter</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</si>
  <si>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</si>
  <si>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</si>
  <si>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</si>
  <si>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</si>
  <si>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</si>
  <si>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</si>
  <si>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</si>
  <si>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</si>
  <si>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</si>
  <si>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</si>
  <si>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</si>
  <si>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</si>
  <si>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</si>
  <si>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</si>
  <si>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</si>
  <si>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</si>
  <si>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</si>
  <si>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</si>
  <si>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</si>
  <si>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</si>
  <si>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</si>
  <si>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</si>
  <si>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</si>
  <si>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</si>
  <si>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</si>
  <si>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</si>
  <si>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</si>
  <si>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</si>
  <si>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</si>
  <si>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</si>
  <si>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</si>
  <si>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</si>
  <si>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Optikervirksomhed</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</si>
  <si>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</si>
  <si>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</si>
  <si>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</si>
  <si>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</si>
  <si>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</si>
  <si>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</si>
  <si>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</si>
  <si>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</si>
  <si>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</si>
  <si>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</si>
  <si>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</si>
  <si>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</si>
  <si>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</si>
  <si>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</si>
  <si>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</si>
  <si>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</si>
  <si>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</si>
  <si>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</si>
  <si>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</si>
  <si>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</si>
  <si>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</si>
  <si>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</si>
  <si>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</si>
  <si>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</si>
  <si>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</si>
  <si>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</si>
  <si>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</si>
  <si>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</si>
  <si>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</si>
  <si>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</si>
  <si>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</si>
  <si>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</si>
  <si>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Formidlingsvirksomhed inden for ikke-specialiseret detailhandel</t>
  </si>
  <si>
    <t>47.91.00</t>
  </si>
  <si>
    <t>47.92</t>
  </si>
  <si>
    <t>Formidlingsvirksomhed inden for specialiseret detailhandel</t>
  </si>
  <si>
    <t>47.92.00</t>
  </si>
  <si>
    <t>H</t>
  </si>
  <si>
    <t>49</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</si>
  <si>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</si>
  <si>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</si>
  <si>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</si>
  <si>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</si>
  <si>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</si>
  <si>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</si>
  <si>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</si>
  <si>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</si>
  <si>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</si>
  <si>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</si>
  <si>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</si>
  <si>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</si>
  <si>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</si>
  <si>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</si>
  <si>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</si>
  <si>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</si>
  <si>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</si>
  <si>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</si>
  <si>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</si>
  <si>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</si>
  <si>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</si>
  <si>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</si>
  <si>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</si>
  <si>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</si>
  <si>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</si>
  <si>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</si>
  <si>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</si>
  <si>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</si>
  <si>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</si>
  <si>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</si>
  <si>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</si>
  <si>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</si>
  <si>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</si>
  <si>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</si>
  <si>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</si>
  <si>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</si>
  <si>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</si>
  <si>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</si>
  <si>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</si>
  <si>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50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</si>
  <si>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</si>
  <si>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</si>
  <si>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</si>
  <si>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</si>
  <si>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</si>
  <si>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</si>
  <si>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</si>
  <si>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</si>
  <si>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</si>
  <si>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</si>
  <si>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</si>
  <si>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</si>
  <si>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</si>
  <si>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</si>
  <si>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</si>
  <si>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</si>
  <si>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</si>
  <si>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51</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</si>
  <si>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</si>
  <si>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</si>
  <si>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</si>
  <si>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</si>
  <si>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</si>
  <si>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</si>
  <si>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</si>
  <si>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</si>
  <si>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</si>
  <si>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</si>
  <si>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</si>
  <si>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</si>
  <si>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</si>
  <si>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</si>
  <si>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</si>
  <si>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</si>
  <si>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t>
  </si>
  <si>
    <t>52.1</t>
  </si>
  <si>
    <t>Oplagrings- og pakhusvirksomhed</t>
  </si>
  <si>
    <t>52.10</t>
  </si>
  <si>
    <t>52.10.00</t>
  </si>
  <si>
    <t>52.2</t>
  </si>
  <si>
    <t>Anden støttevirksomhed i forbindelse med transport</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</si>
  <si>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</si>
  <si>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</si>
  <si>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</si>
  <si>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</si>
  <si>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</si>
  <si>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</si>
  <si>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</si>
  <si>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</si>
  <si>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</si>
  <si>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</si>
  <si>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</si>
  <si>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</si>
  <si>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</si>
  <si>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</si>
  <si>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</si>
  <si>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</si>
  <si>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</si>
  <si>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</si>
  <si>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</si>
  <si>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</si>
  <si>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</si>
  <si>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</si>
  <si>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</si>
  <si>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</si>
  <si>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</si>
  <si>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</si>
  <si>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</si>
  <si>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Formidlingsvirksomhed inden for godstransport</t>
  </si>
  <si>
    <t>52.31.00</t>
  </si>
  <si>
    <t>52.32</t>
  </si>
  <si>
    <t>Formidlingsvirksomhed inden for passagertransport</t>
  </si>
  <si>
    <t>52.32.00</t>
  </si>
  <si>
    <t>53</t>
  </si>
  <si>
    <t>Post- og kurertjenester</t>
  </si>
  <si>
    <t>53.1</t>
  </si>
  <si>
    <t>Posttjenester omfattet af forsyningspligten</t>
  </si>
  <si>
    <t>53.10</t>
  </si>
  <si>
    <t>53.10.00</t>
  </si>
  <si>
    <t>53.2</t>
  </si>
  <si>
    <t>Andre post- og kurértjenester</t>
  </si>
  <si>
    <t>53.20</t>
  </si>
  <si>
    <t>53.20.00</t>
  </si>
  <si>
    <t>53.3</t>
  </si>
  <si>
    <t>53.30</t>
  </si>
  <si>
    <t>53.30.00</t>
  </si>
  <si>
    <t>I</t>
  </si>
  <si>
    <t>55</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</si>
  <si>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</si>
  <si>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</si>
  <si>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</si>
  <si>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</si>
  <si>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</si>
  <si>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</si>
  <si>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</si>
  <si>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</si>
  <si>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</si>
  <si>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</si>
  <si>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</si>
  <si>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</si>
  <si>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</si>
  <si>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</si>
  <si>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Formidlingsvirksomhed inden for overnatningsfaciliteter</t>
  </si>
  <si>
    <t>55.40</t>
  </si>
  <si>
    <t>55.40.00</t>
  </si>
  <si>
    <t>55.9</t>
  </si>
  <si>
    <t>Andre overnatningsfaciliteter</t>
  </si>
  <si>
    <t>55.90</t>
  </si>
  <si>
    <t>55.90.00</t>
  </si>
  <si>
    <t>56</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</si>
  <si>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</si>
  <si>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</si>
  <si>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</si>
  <si>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</si>
  <si>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</si>
  <si>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</si>
  <si>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</si>
  <si>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</si>
  <si>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</si>
  <si>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</si>
  <si>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</si>
  <si>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</si>
  <si>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</si>
  <si>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</si>
  <si>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</si>
  <si>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</si>
  <si>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</si>
  <si>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</si>
  <si>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</si>
  <si>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</si>
  <si>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</si>
  <si>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</si>
  <si>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</si>
  <si>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</si>
  <si>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</si>
  <si>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</si>
  <si>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Formidlingsvirksomhed inden for restaurationsvirksomhed</t>
  </si>
  <si>
    <t>56.40</t>
  </si>
  <si>
    <t>56.40.00</t>
  </si>
  <si>
    <t>J</t>
  </si>
  <si>
    <t>58</t>
  </si>
  <si>
    <t>Udgivervirksomhed</t>
  </si>
  <si>
    <t>58.1</t>
  </si>
  <si>
    <t>58.11</t>
  </si>
  <si>
    <t>Udgivelse af bøger</t>
  </si>
  <si>
    <t>58.11.00</t>
  </si>
  <si>
    <t>58.12</t>
  </si>
  <si>
    <t>Udgivelse af aviser og dagblade</t>
  </si>
  <si>
    <t>58.12.00</t>
  </si>
  <si>
    <t>58.13</t>
  </si>
  <si>
    <t>Udgivelse af ugeblade og magasiner</t>
  </si>
  <si>
    <t>58.13.00</t>
  </si>
  <si>
    <t>58.19</t>
  </si>
  <si>
    <t>Anden udgivervirksomhed, undtagen udgivelse af software</t>
  </si>
  <si>
    <t>58.19.00</t>
  </si>
  <si>
    <t>58.2</t>
  </si>
  <si>
    <t>Udgivelse af software</t>
  </si>
  <si>
    <t>58.21</t>
  </si>
  <si>
    <t>Udgivelse af videospil</t>
  </si>
  <si>
    <t>58.21.00</t>
  </si>
  <si>
    <t>58.29</t>
  </si>
  <si>
    <t>Anden udgivelse af software</t>
  </si>
  <si>
    <t>58.29.00</t>
  </si>
  <si>
    <t>59</t>
  </si>
  <si>
    <t>Produktion af film, video- og tv-programmer, lydoptagelser og musikudgivelser</t>
  </si>
  <si>
    <t>59.1</t>
  </si>
  <si>
    <t>Produktion af film, video- og tv-programmer</t>
  </si>
  <si>
    <t>59.11</t>
  </si>
  <si>
    <t>59.11.00</t>
  </si>
  <si>
    <t>59.12</t>
  </si>
  <si>
    <t>Aktiviteter efter produktion af film, video- og tv-programmer</t>
  </si>
  <si>
    <t>59.12.00</t>
  </si>
  <si>
    <t>59.13</t>
  </si>
  <si>
    <t>Distribution af film og video</t>
  </si>
  <si>
    <t>59.13.00</t>
  </si>
  <si>
    <t>59.14</t>
  </si>
  <si>
    <t>Fremvisning af film og andre billedmedier</t>
  </si>
  <si>
    <t>59.14.00</t>
  </si>
  <si>
    <t>59.2</t>
  </si>
  <si>
    <t>Indspilning af lydoptagelser og udgivelse af musik</t>
  </si>
  <si>
    <t>59.20</t>
  </si>
  <si>
    <t>59.20.00</t>
  </si>
  <si>
    <t>60</t>
  </si>
  <si>
    <t>60.1</t>
  </si>
  <si>
    <t>Radiovirksomhed og distribution af lydoptagelser</t>
  </si>
  <si>
    <t>60.10</t>
  </si>
  <si>
    <t>60.10.00</t>
  </si>
  <si>
    <t>60.2</t>
  </si>
  <si>
    <t>Programskabelse, udgivelse og distribution af billedoptagelser</t>
  </si>
  <si>
    <t>60.20</t>
  </si>
  <si>
    <t>60.20.00</t>
  </si>
  <si>
    <t>60.3</t>
  </si>
  <si>
    <t>60.31</t>
  </si>
  <si>
    <t>60.31.00</t>
  </si>
  <si>
    <t>60.39</t>
  </si>
  <si>
    <t>Anden distribution af medieindhold</t>
  </si>
  <si>
    <t>60.39.00</t>
  </si>
  <si>
    <t>K</t>
  </si>
  <si>
    <t>61</t>
  </si>
  <si>
    <t>Telekommunikation</t>
  </si>
  <si>
    <t>61.1</t>
  </si>
  <si>
    <t>Levering af fastnetbaseret, trådløs og satellitbaseret telekommunikation</t>
  </si>
  <si>
    <t>61.10</t>
  </si>
  <si>
    <t>61.10.00</t>
  </si>
  <si>
    <t>61.2</t>
  </si>
  <si>
    <t>Videresalg af telekommunikation og formidlingsvirksomhed inden for telekommunikation</t>
  </si>
  <si>
    <t>61.20</t>
  </si>
  <si>
    <t>61.20.00</t>
  </si>
  <si>
    <t>61.9</t>
  </si>
  <si>
    <t>Andre telekommunikationsaktiviteter</t>
  </si>
  <si>
    <t>61.90</t>
  </si>
  <si>
    <t>61.90.00</t>
  </si>
  <si>
    <t>62</t>
  </si>
  <si>
    <t>Computerprogrammering, konsulentbistand vedrørende informationsteknologi og lignende aktiviteter</t>
  </si>
  <si>
    <t>62.1</t>
  </si>
  <si>
    <t>Computerprogrammering</t>
  </si>
  <si>
    <t>62.10</t>
  </si>
  <si>
    <t>62.10.00</t>
  </si>
  <si>
    <t>62.2</t>
  </si>
  <si>
    <t>Konsulentbistand vedrørende informationsteknologi og forvaltning af it-faciliteter</t>
  </si>
  <si>
    <t>62.20</t>
  </si>
  <si>
    <t>62.20.00</t>
  </si>
  <si>
    <t>62.9</t>
  </si>
  <si>
    <t>Anden it-servicevirksomhed</t>
  </si>
  <si>
    <t>62.90</t>
  </si>
  <si>
    <t>62.90.00</t>
  </si>
  <si>
    <t>63</t>
  </si>
  <si>
    <t>63.1</t>
  </si>
  <si>
    <t>Aktiviteter i forbindelse med it-infrastruktur, databehandling, hosting og lignende aktiviteter</t>
  </si>
  <si>
    <t>63.10</t>
  </si>
  <si>
    <t>63.10.00</t>
  </si>
  <si>
    <t>63.9</t>
  </si>
  <si>
    <t>63.91</t>
  </si>
  <si>
    <t>Drift af portaler til internettet</t>
  </si>
  <si>
    <t>63.91.00</t>
  </si>
  <si>
    <t>63.92</t>
  </si>
  <si>
    <t>63.92.00</t>
  </si>
  <si>
    <t>L</t>
  </si>
  <si>
    <t>64</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</si>
  <si>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</si>
  <si>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</si>
  <si>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</si>
  <si>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</si>
  <si>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</si>
  <si>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</si>
  <si>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</si>
  <si>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</si>
  <si>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</si>
  <si>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</si>
  <si>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</si>
  <si>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</si>
  <si>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</si>
  <si>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</si>
  <si>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</si>
  <si>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</si>
  <si>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</si>
  <si>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Finansielle conduiters virksomhed</t>
  </si>
  <si>
    <t>64.22.00</t>
  </si>
  <si>
    <t>64.3</t>
  </si>
  <si>
    <t>64.31</t>
  </si>
  <si>
    <t>64.31.10</t>
  </si>
  <si>
    <t>64.31.20</t>
  </si>
  <si>
    <t>64.32</t>
  </si>
  <si>
    <t>Trusters virksomhed</t>
  </si>
  <si>
    <t>64.32.00</t>
  </si>
  <si>
    <t>64.9</t>
  </si>
  <si>
    <t>Anden finansiel formidling, undtagen forsikring og pensionsforsikring</t>
  </si>
  <si>
    <t>64.91</t>
  </si>
  <si>
    <t>Finansiel leasing</t>
  </si>
  <si>
    <t>64.91.00</t>
  </si>
  <si>
    <t>64.92</t>
  </si>
  <si>
    <t>Anden kreditformidling</t>
  </si>
  <si>
    <t>64.92.10</t>
  </si>
  <si>
    <t>64.92.20</t>
  </si>
  <si>
    <t>Andre kreditinstitutters virksomhed</t>
  </si>
  <si>
    <t>64.92.30</t>
  </si>
  <si>
    <t>Andre kreditselskabers virksomhed</t>
  </si>
  <si>
    <t>64.99</t>
  </si>
  <si>
    <t>64.99.10</t>
  </si>
  <si>
    <t>Investeringsvirksomhed for egen regning</t>
  </si>
  <si>
    <t>64.99.90</t>
  </si>
  <si>
    <t>Anden finansiel formidling, i.a.n.</t>
  </si>
  <si>
    <t>65</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</si>
  <si>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</si>
  <si>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</si>
  <si>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</si>
  <si>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</si>
  <si>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</si>
  <si>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</si>
  <si>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</si>
  <si>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</si>
  <si>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</si>
  <si>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</si>
  <si>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</si>
  <si>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</si>
  <si>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</si>
  <si>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</si>
  <si>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</si>
  <si>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</si>
  <si>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</si>
  <si>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</si>
  <si>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</si>
  <si>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</si>
  <si>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</si>
  <si>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</si>
  <si>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</si>
  <si>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</si>
  <si>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</si>
  <si>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</si>
  <si>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</si>
  <si>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</si>
  <si>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</si>
  <si>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</si>
  <si>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Levering af tjenesteydelser i forbindelse med forsikring og pensionsforsikring</t>
  </si>
  <si>
    <t>66.21</t>
  </si>
  <si>
    <t>Risiko- og skadesvurdering</t>
  </si>
  <si>
    <t>66.21.00</t>
  </si>
  <si>
    <t>66.22</t>
  </si>
  <si>
    <t>Forsikringsagenters og forsikringsmægleres virksomhed</t>
  </si>
  <si>
    <t>66.22.00</t>
  </si>
  <si>
    <t>66.29</t>
  </si>
  <si>
    <t>66.29.00</t>
  </si>
  <si>
    <t>66.3</t>
  </si>
  <si>
    <t>Formueforvaltning</t>
  </si>
  <si>
    <t>66.30</t>
  </si>
  <si>
    <t>66.30.00</t>
  </si>
  <si>
    <t>M</t>
  </si>
  <si>
    <t>68</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</si>
  <si>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</si>
  <si>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</si>
  <si>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</si>
  <si>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</si>
  <si>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</si>
  <si>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</si>
  <si>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</si>
  <si>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</si>
  <si>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</si>
  <si>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</si>
  <si>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</si>
  <si>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</si>
  <si>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</si>
  <si>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</si>
  <si>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</si>
  <si>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</si>
  <si>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</si>
  <si>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</si>
  <si>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</si>
  <si>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</si>
  <si>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</si>
  <si>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</si>
  <si>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</si>
  <si>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</si>
  <si>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</si>
  <si>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</si>
  <si>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</si>
  <si>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</si>
  <si>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</si>
  <si>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</si>
  <si>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t>
  </si>
  <si>
    <t>69.1</t>
  </si>
  <si>
    <t>69.10</t>
  </si>
  <si>
    <t>69.10.00</t>
  </si>
  <si>
    <t>69.2</t>
  </si>
  <si>
    <t>Bogføring og revision; skatterådgivning</t>
  </si>
  <si>
    <t>69.20</t>
  </si>
  <si>
    <t>69.20.00</t>
  </si>
  <si>
    <t>70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</si>
  <si>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</si>
  <si>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</si>
  <si>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</si>
  <si>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</si>
  <si>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</si>
  <si>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</si>
  <si>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</si>
  <si>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</si>
  <si>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</si>
  <si>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</si>
  <si>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</si>
  <si>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71</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</si>
  <si>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</si>
  <si>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</si>
  <si>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</si>
  <si>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</si>
  <si>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</si>
  <si>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</si>
  <si>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</si>
  <si>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</si>
  <si>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</si>
  <si>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</si>
  <si>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</si>
  <si>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</si>
  <si>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</si>
  <si>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</si>
  <si>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</si>
  <si>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</si>
  <si>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</si>
  <si>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</si>
  <si>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</si>
  <si>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</si>
  <si>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</si>
  <si>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</si>
  <si>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</si>
  <si>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</si>
  <si>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</si>
  <si>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</si>
  <si>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</si>
  <si>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72</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</si>
  <si>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</si>
  <si>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</si>
  <si>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</si>
  <si>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</si>
  <si>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</si>
  <si>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</si>
  <si>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</si>
  <si>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</si>
  <si>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</si>
  <si>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</si>
  <si>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</si>
  <si>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</si>
  <si>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</si>
  <si>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</si>
  <si>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</si>
  <si>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</si>
  <si>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</si>
  <si>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</si>
  <si>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</si>
  <si>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</si>
  <si>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</si>
  <si>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</si>
  <si>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</si>
  <si>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</si>
  <si>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</si>
  <si>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</si>
  <si>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74</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</si>
  <si>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</si>
  <si>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</si>
  <si>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</si>
  <si>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</si>
  <si>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</si>
  <si>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</si>
  <si>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</si>
  <si>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</si>
  <si>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</si>
  <si>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</si>
  <si>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</si>
  <si>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</si>
  <si>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</si>
  <si>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</si>
  <si>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</si>
  <si>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</si>
  <si>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</si>
  <si>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</si>
  <si>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</si>
  <si>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</si>
  <si>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</si>
  <si>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</si>
  <si>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</si>
  <si>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</si>
  <si>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</si>
  <si>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</si>
  <si>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</si>
  <si>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</si>
  <si>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</si>
  <si>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</si>
  <si>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t>
  </si>
  <si>
    <t>75.0</t>
  </si>
  <si>
    <t>75.00</t>
  </si>
  <si>
    <t>75.00.00</t>
  </si>
  <si>
    <t>O</t>
  </si>
  <si>
    <t>77</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</si>
  <si>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</si>
  <si>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</si>
  <si>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</si>
  <si>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</si>
  <si>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</si>
  <si>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</si>
  <si>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</si>
  <si>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</si>
  <si>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</si>
  <si>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</si>
  <si>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</si>
  <si>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</si>
  <si>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</si>
  <si>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</si>
  <si>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</si>
  <si>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</si>
  <si>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</si>
  <si>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</si>
  <si>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</si>
  <si>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</si>
  <si>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</si>
  <si>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</si>
  <si>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</si>
  <si>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</si>
  <si>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</si>
  <si>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</si>
  <si>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</si>
  <si>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</si>
  <si>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</si>
  <si>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</si>
  <si>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</si>
  <si>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</si>
  <si>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</si>
  <si>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</si>
  <si>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</si>
  <si>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</si>
  <si>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</si>
  <si>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</si>
  <si>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</si>
  <si>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</si>
  <si>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</si>
  <si>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</si>
  <si>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</si>
  <si>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</si>
  <si>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</si>
  <si>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Formidlingsvirksomhed inden for udlejning og leasing af biler, autocampere og trailere</t>
  </si>
  <si>
    <t>77.52</t>
  </si>
  <si>
    <t>77.52.00</t>
  </si>
  <si>
    <t>78</t>
  </si>
  <si>
    <t>Arbejdsformidling</t>
  </si>
  <si>
    <t>78.1</t>
  </si>
  <si>
    <t>78.10</t>
  </si>
  <si>
    <t>78.10.00</t>
  </si>
  <si>
    <t>78.2</t>
  </si>
  <si>
    <t>Vikarbureauvirksomhed og anden personaleformidling</t>
  </si>
  <si>
    <t>78.20</t>
  </si>
  <si>
    <t>78.20.00</t>
  </si>
  <si>
    <t>79</t>
  </si>
  <si>
    <t>79.1</t>
  </si>
  <si>
    <t>79.11</t>
  </si>
  <si>
    <t>79.11.00</t>
  </si>
  <si>
    <t>79.12</t>
  </si>
  <si>
    <t>79.12.00</t>
  </si>
  <si>
    <t>79.9</t>
  </si>
  <si>
    <t>Andre reservationstjenesteydelser og tjenesteydelser i forbindelse hermed</t>
  </si>
  <si>
    <t>79.90</t>
  </si>
  <si>
    <t>79.90.00</t>
  </si>
  <si>
    <t>80</t>
  </si>
  <si>
    <t>80.0</t>
  </si>
  <si>
    <t>80.01</t>
  </si>
  <si>
    <t>Efterforskning og private vagt- og sikkerhedstjenester</t>
  </si>
  <si>
    <t>80.01.00</t>
  </si>
  <si>
    <t>80.09</t>
  </si>
  <si>
    <t>Vagt- og sikkerhedstjenester, i.a.n.</t>
  </si>
  <si>
    <t>80.09.00</t>
  </si>
  <si>
    <t>81</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</si>
  <si>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</si>
  <si>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</si>
  <si>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</si>
  <si>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</si>
  <si>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</si>
  <si>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</si>
  <si>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</si>
  <si>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</si>
  <si>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</si>
  <si>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</si>
  <si>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</si>
  <si>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</si>
  <si>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</si>
  <si>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</si>
  <si>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</si>
  <si>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</si>
  <si>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</si>
  <si>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</si>
  <si>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</si>
  <si>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</si>
  <si>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</si>
  <si>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</si>
  <si>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</si>
  <si>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</si>
  <si>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t>
  </si>
  <si>
    <t>82.1</t>
  </si>
  <si>
    <t>Administrations- og kontorservicevirksomhed</t>
  </si>
  <si>
    <t>82.10</t>
  </si>
  <si>
    <t>82.10.00</t>
  </si>
  <si>
    <t>82.2</t>
  </si>
  <si>
    <t>Drift af callcentre</t>
  </si>
  <si>
    <t>82.20</t>
  </si>
  <si>
    <t>82.20.00</t>
  </si>
  <si>
    <t>82.3</t>
  </si>
  <si>
    <t>Organisering af kongresser, messer og udstillinger</t>
  </si>
  <si>
    <t>82.30</t>
  </si>
  <si>
    <t>82.30.00</t>
  </si>
  <si>
    <t>82.4</t>
  </si>
  <si>
    <t>Formidlingsvirksomhed inden for forretningsservice, i.a.n.</t>
  </si>
  <si>
    <t>82.40</t>
  </si>
  <si>
    <t>82.40.00</t>
  </si>
  <si>
    <t>82.9</t>
  </si>
  <si>
    <t>82.91</t>
  </si>
  <si>
    <t>Inkassovirksomhed og kreditoplysning</t>
  </si>
  <si>
    <t>82.91.00</t>
  </si>
  <si>
    <t>82.92</t>
  </si>
  <si>
    <t>82.92.00</t>
  </si>
  <si>
    <t>82.99</t>
  </si>
  <si>
    <t>82.99.00</t>
  </si>
  <si>
    <t>P</t>
  </si>
  <si>
    <t>84</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</si>
  <si>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</si>
  <si>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</si>
  <si>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</si>
  <si>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</si>
  <si>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</si>
  <si>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</si>
  <si>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</si>
  <si>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</si>
  <si>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</si>
  <si>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</si>
  <si>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</si>
  <si>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</si>
  <si>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</si>
  <si>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</si>
  <si>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</si>
  <si>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</si>
  <si>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</si>
  <si>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</si>
  <si>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</si>
  <si>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</si>
  <si>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</si>
  <si>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</si>
  <si>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</si>
  <si>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Aktiviteter i forbindelse med offentlig sikkerhed og orden</t>
  </si>
  <si>
    <t>84.24.00</t>
  </si>
  <si>
    <t>84.25</t>
  </si>
  <si>
    <t>Drift af brandvæsen</t>
  </si>
  <si>
    <t>84.25.00</t>
  </si>
  <si>
    <t>84.3</t>
  </si>
  <si>
    <t>Aktiviteter i forbindelse med lovpligtig socialsikring</t>
  </si>
  <si>
    <t>84.30</t>
  </si>
  <si>
    <t>84.30.00</t>
  </si>
  <si>
    <t>Q</t>
  </si>
  <si>
    <t>85</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</si>
  <si>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</si>
  <si>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</si>
  <si>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</si>
  <si>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</si>
  <si>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</si>
  <si>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</si>
  <si>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</si>
  <si>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</si>
  <si>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</si>
  <si>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</si>
  <si>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</si>
  <si>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</si>
  <si>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</si>
  <si>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</si>
  <si>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</si>
  <si>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</si>
  <si>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</si>
  <si>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</si>
  <si>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</si>
  <si>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</si>
  <si>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</si>
  <si>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</si>
  <si>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</si>
  <si>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</si>
  <si>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</si>
  <si>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</si>
  <si>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</si>
  <si>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</si>
  <si>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</si>
  <si>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</si>
  <si>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</si>
  <si>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</si>
  <si>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</si>
  <si>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</si>
  <si>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</si>
  <si>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</si>
  <si>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</si>
  <si>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</si>
  <si>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</si>
  <si>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</si>
  <si>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</si>
  <si>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</si>
  <si>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</si>
  <si>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</si>
  <si>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</si>
  <si>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</si>
  <si>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</si>
  <si>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</si>
  <si>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</si>
  <si>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</si>
  <si>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</si>
  <si>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</si>
  <si>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</si>
  <si>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</si>
  <si>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</si>
  <si>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</si>
  <si>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</si>
  <si>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</si>
  <si>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</si>
  <si>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</si>
  <si>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</si>
  <si>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</si>
  <si>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</si>
  <si>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</si>
  <si>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</si>
  <si>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</si>
  <si>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</si>
  <si>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</si>
  <si>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</si>
  <si>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</si>
  <si>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</si>
  <si>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</si>
  <si>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</si>
  <si>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</si>
  <si>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</si>
  <si>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</si>
  <si>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</si>
  <si>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</si>
  <si>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</si>
  <si>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</si>
  <si>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</si>
  <si>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</si>
  <si>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87</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</si>
  <si>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</si>
  <si>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</si>
  <si>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</si>
  <si>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</si>
  <si>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</si>
  <si>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</si>
  <si>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</si>
  <si>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</si>
  <si>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</si>
  <si>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</si>
  <si>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</si>
  <si>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</si>
  <si>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</si>
  <si>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</si>
  <si>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</si>
  <si>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</si>
  <si>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</si>
  <si>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</si>
  <si>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</si>
  <si>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</si>
  <si>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</si>
  <si>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</si>
  <si>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</si>
  <si>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</si>
  <si>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</si>
  <si>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</si>
  <si>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</si>
  <si>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</si>
  <si>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</si>
  <si>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</si>
  <si>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</si>
  <si>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</si>
  <si>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</si>
  <si>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</si>
  <si>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</si>
  <si>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</si>
  <si>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</si>
  <si>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</si>
  <si>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</si>
  <si>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</si>
  <si>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</si>
  <si>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</si>
  <si>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</si>
  <si>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</si>
  <si>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</si>
  <si>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</si>
  <si>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</si>
  <si>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</si>
  <si>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</si>
  <si>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</si>
  <si>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</si>
  <si>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</si>
  <si>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</si>
  <si>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</si>
  <si>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</si>
  <si>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</si>
  <si>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</si>
  <si>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</si>
  <si>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</si>
  <si>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</si>
  <si>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</si>
  <si>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</si>
  <si>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</si>
  <si>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</si>
  <si>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</si>
  <si>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</si>
  <si>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90</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</si>
  <si>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</si>
  <si>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</si>
  <si>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</si>
  <si>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</si>
  <si>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</si>
  <si>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</si>
  <si>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</si>
  <si>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</si>
  <si>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</si>
  <si>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</si>
  <si>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</si>
  <si>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</si>
  <si>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</si>
  <si>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</si>
  <si>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</si>
  <si>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</si>
  <si>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</si>
  <si>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</si>
  <si>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</si>
  <si>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</si>
  <si>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</si>
  <si>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</si>
  <si>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</si>
  <si>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</si>
  <si>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</si>
  <si>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</si>
  <si>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</si>
  <si>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</si>
  <si>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</si>
  <si>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</si>
  <si>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</si>
  <si>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</si>
  <si>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</si>
  <si>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</si>
  <si>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</si>
  <si>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</si>
  <si>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</si>
  <si>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</si>
  <si>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</si>
  <si>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</si>
  <si>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</si>
  <si>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</si>
  <si>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</si>
  <si>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</si>
  <si>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</si>
  <si>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</si>
  <si>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</si>
  <si>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</si>
  <si>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</si>
  <si>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</si>
  <si>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</si>
  <si>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</si>
  <si>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</si>
  <si>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92</t>
  </si>
  <si>
    <t>Lotteri- og anden spillevirksomhed</t>
  </si>
  <si>
    <t>92.0</t>
  </si>
  <si>
    <t>92.00</t>
  </si>
  <si>
    <t>92.00.00</t>
  </si>
  <si>
    <t>93</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</si>
  <si>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</si>
  <si>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</si>
  <si>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</si>
  <si>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</si>
  <si>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</si>
  <si>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</si>
  <si>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</si>
  <si>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</si>
  <si>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</si>
  <si>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</si>
  <si>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</si>
  <si>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</si>
  <si>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</si>
  <si>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Sportsaktiviteter, i.a.n.</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</si>
  <si>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</si>
  <si>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</si>
  <si>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</si>
  <si>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</si>
  <si>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</si>
  <si>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</si>
  <si>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</si>
  <si>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</si>
  <si>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</si>
  <si>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</si>
  <si>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</si>
  <si>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</si>
  <si>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94</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</si>
  <si>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</si>
  <si>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</si>
  <si>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</si>
  <si>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</si>
  <si>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</si>
  <si>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</si>
  <si>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</si>
  <si>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</si>
  <si>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</si>
  <si>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</si>
  <si>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</si>
  <si>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</si>
  <si>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</si>
  <si>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</si>
  <si>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</si>
  <si>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</si>
  <si>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</si>
  <si>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</si>
  <si>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</si>
  <si>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</si>
  <si>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</si>
  <si>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</si>
  <si>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</si>
  <si>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95</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</si>
  <si>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</si>
  <si>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</si>
  <si>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</si>
  <si>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</si>
  <si>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</si>
  <si>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</si>
  <si>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</si>
  <si>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</si>
  <si>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</si>
  <si>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</si>
  <si>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</si>
  <si>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</si>
  <si>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</si>
  <si>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</si>
  <si>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</si>
  <si>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</si>
  <si>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</si>
  <si>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</si>
  <si>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</si>
  <si>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</si>
  <si>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</si>
  <si>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</si>
  <si>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</si>
  <si>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</si>
  <si>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</si>
  <si>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</si>
  <si>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</si>
  <si>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</si>
  <si>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</si>
  <si>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</si>
  <si>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</si>
  <si>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</si>
  <si>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</si>
  <si>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</si>
  <si>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</si>
  <si>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</si>
  <si>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Formidlingsvirksomhed inden for reparation og vedligeholdelse af computere, varer til personlig brug og husholdningsbrug samt motorkøretøjer og motorcykler</t>
  </si>
  <si>
    <t>95.40</t>
  </si>
  <si>
    <t>95.40.00</t>
  </si>
  <si>
    <t>96</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</si>
  <si>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</si>
  <si>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</si>
  <si>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</si>
  <si>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</si>
  <si>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</si>
  <si>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</si>
  <si>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</si>
  <si>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</si>
  <si>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</si>
  <si>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</si>
  <si>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</si>
  <si>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</si>
  <si>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</si>
  <si>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</si>
  <si>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</si>
  <si>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</si>
  <si>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</si>
  <si>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</si>
  <si>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</si>
  <si>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</si>
  <si>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</si>
  <si>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</si>
  <si>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</si>
  <si>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</si>
  <si>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Formidlingsvirksomhed inden for personlige serviceydelser</t>
  </si>
  <si>
    <t>96.40</t>
  </si>
  <si>
    <t>96.40.00</t>
  </si>
  <si>
    <t>96.9</t>
  </si>
  <si>
    <t>Andre personlige serviceydelser</t>
  </si>
  <si>
    <t>96.91</t>
  </si>
  <si>
    <t>Levering af personlige serviceydelser i hjemmet</t>
  </si>
  <si>
    <t>96.91.00</t>
  </si>
  <si>
    <t>96.99</t>
  </si>
  <si>
    <t>96.99.00</t>
  </si>
  <si>
    <t>U</t>
  </si>
  <si>
    <t>97</t>
  </si>
  <si>
    <t>Aktiviteter i husholdninger med ansat medhjælp</t>
  </si>
  <si>
    <t>97.0</t>
  </si>
  <si>
    <t>97.00</t>
  </si>
  <si>
    <t>97.00.00</t>
  </si>
  <si>
    <t>98</t>
  </si>
  <si>
    <t>98.1</t>
  </si>
  <si>
    <t>98.10</t>
  </si>
  <si>
    <t>98.10.00</t>
  </si>
  <si>
    <t>98.2</t>
  </si>
  <si>
    <t>98.20</t>
  </si>
  <si>
    <t>98.20.00</t>
  </si>
  <si>
    <t>V</t>
  </si>
  <si>
    <t>99</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</si>
  <si>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</si>
  <si>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</si>
  <si>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</si>
  <si>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</si>
  <si>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</si>
  <si>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</si>
  <si>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</si>
  <si>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</si>
  <si>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</si>
  <si>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</si>
  <si>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</si>
  <si>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</si>
  <si>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</si>
  <si>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</si>
  <si>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</si>
  <si>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</si>
  <si>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</si>
  <si>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</si>
  <si>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</si>
  <si>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</si>
  <si>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</si>
  <si>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</si>
  <si>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</si>
  <si>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</si>
  <si>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</si>
  <si>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</si>
  <si>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</si>
  <si>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</si>
  <si>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</si>
  <si>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</si>
  <si>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</si>
  <si>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</si>
  <si>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</si>
  <si>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</si>
  <si>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</si>
  <si>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</si>
  <si>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</si>
  <si>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</si>
  <si>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</si>
  <si>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</si>
  <si>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</si>
  <si>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</si>
  <si>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</si>
  <si>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</si>
  <si>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</si>
  <si>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</si>
  <si>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</si>
  <si>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</si>
  <si>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</si>
  <si>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</si>
  <si>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</si>
  <si>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</si>
  <si>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</si>
  <si>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</si>
  <si>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</si>
  <si>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</si>
  <si>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</si>
  <si>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</si>
  <si>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</si>
  <si>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</si>
  <si>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</si>
  <si>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</si>
  <si>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</si>
  <si>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</si>
  <si>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</si>
  <si>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</si>
  <si>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</si>
  <si>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</si>
  <si>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</si>
  <si>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</si>
  <si>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</si>
  <si>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</si>
  <si>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</si>
  <si>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</si>
  <si>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</si>
  <si>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</si>
  <si>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</si>
  <si>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</si>
  <si>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</si>
  <si>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</si>
  <si>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</si>
  <si>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</si>
  <si>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</si>
  <si>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</si>
  <si>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</si>
  <si>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</si>
  <si>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</si>
  <si>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</si>
  <si>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</si>
  <si>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</si>
  <si>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</si>
  <si>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</si>
  <si>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</si>
  <si>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</si>
  <si>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</si>
  <si>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</si>
  <si>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</si>
  <si>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</si>
  <si>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</si>
  <si>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</si>
  <si>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</si>
  <si>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</si>
  <si>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</si>
  <si>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</si>
  <si>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</si>
  <si>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</si>
  <si>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</si>
  <si>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</si>
  <si>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</si>
  <si>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</si>
  <si>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</si>
  <si>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</si>
  <si>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</si>
  <si>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</si>
  <si>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</si>
  <si>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</si>
  <si>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</si>
  <si>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</si>
  <si>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</si>
  <si>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</si>
  <si>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</si>
  <si>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</si>
  <si>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</si>
  <si>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</si>
  <si>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</si>
  <si>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</si>
  <si>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</si>
  <si>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</si>
  <si>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</si>
  <si>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</si>
  <si>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</si>
  <si>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</si>
  <si>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</si>
  <si>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</si>
  <si>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</si>
  <si>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</si>
  <si>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</si>
  <si>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</si>
  <si>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</si>
  <si>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</si>
  <si>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</si>
  <si>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</si>
  <si>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</si>
  <si>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</si>
  <si>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</si>
  <si>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</si>
  <si>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</si>
  <si>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</si>
  <si>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</si>
  <si>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</si>
  <si>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</si>
  <si>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</si>
  <si>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</si>
  <si>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</si>
  <si>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</si>
  <si>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</si>
  <si>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</si>
  <si>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</si>
  <si>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</si>
  <si>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</si>
  <si>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</si>
  <si>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</si>
  <si>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</si>
  <si>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</si>
  <si>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</si>
  <si>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</si>
  <si>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</si>
  <si>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</si>
  <si>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</si>
  <si>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</si>
  <si>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</si>
  <si>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</si>
  <si>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</si>
  <si>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</si>
  <si>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</si>
  <si>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</si>
  <si>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</si>
  <si>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</si>
  <si>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</si>
  <si>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</si>
  <si>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</si>
  <si>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</si>
  <si>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</si>
  <si>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</si>
  <si>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</si>
  <si>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</si>
  <si>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</si>
  <si>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</si>
  <si>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</si>
  <si>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</si>
  <si>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</si>
  <si>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</si>
  <si>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</si>
  <si>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</si>
  <si>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</si>
  <si>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</si>
  <si>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</si>
  <si>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</si>
  <si>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</si>
  <si>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</si>
  <si>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</si>
  <si>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</si>
  <si>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</si>
  <si>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</si>
  <si>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</si>
  <si>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</si>
  <si>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</si>
  <si>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</si>
  <si>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</si>
  <si>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</si>
  <si>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</si>
  <si>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</si>
  <si>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</si>
  <si>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</si>
  <si>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</si>
  <si>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</si>
  <si>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</si>
  <si>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</si>
  <si>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</si>
  <si>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</si>
  <si>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</si>
  <si>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</si>
  <si>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</si>
  <si>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</si>
  <si>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</si>
  <si>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</si>
  <si>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</si>
  <si>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</si>
  <si>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</si>
  <si>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</si>
  <si>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</si>
  <si>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</si>
  <si>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</si>
  <si>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</si>
  <si>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</si>
  <si>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</si>
  <si>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</si>
  <si>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</si>
  <si>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</si>
  <si>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</si>
  <si>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</si>
  <si>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</si>
  <si>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</si>
  <si>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</si>
  <si>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</si>
  <si>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</si>
  <si>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</si>
  <si>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</si>
  <si>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</si>
  <si>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</si>
  <si>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</si>
  <si>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</si>
  <si>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</si>
  <si>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</si>
  <si>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</si>
  <si>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</si>
  <si>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</si>
  <si>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</si>
  <si>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</si>
  <si>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</si>
  <si>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</si>
  <si>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</si>
  <si>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</si>
  <si>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</si>
  <si>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</si>
  <si>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</si>
  <si>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</si>
  <si>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</si>
  <si>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</si>
  <si>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</si>
  <si>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</si>
  <si>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</si>
  <si>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</si>
  <si>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</si>
  <si>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</si>
  <si>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</si>
  <si>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</si>
  <si>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</si>
  <si>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</si>
  <si>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</si>
  <si>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</si>
  <si>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</si>
  <si>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</si>
  <si>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</si>
  <si>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</si>
  <si>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</si>
  <si>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</si>
  <si>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</si>
  <si>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</si>
  <si>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</si>
  <si>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</si>
  <si>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</si>
  <si>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</si>
  <si>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</si>
  <si>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</si>
  <si>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</si>
  <si>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</si>
  <si>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</si>
  <si>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</si>
  <si>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</si>
  <si>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</si>
  <si>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</si>
  <si>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</si>
  <si>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</si>
  <si>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</si>
  <si>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</si>
  <si>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</si>
  <si>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</si>
  <si>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</si>
  <si>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</si>
  <si>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</si>
  <si>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</si>
  <si>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</si>
  <si>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</si>
  <si>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</si>
  <si>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</si>
  <si>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</si>
  <si>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</si>
  <si>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</si>
  <si>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</si>
  <si>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</si>
  <si>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</si>
  <si>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</si>
  <si>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</si>
  <si>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</si>
  <si>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</si>
  <si>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</si>
  <si>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</si>
  <si>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</si>
  <si>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</si>
  <si>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</si>
  <si>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</si>
  <si>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</si>
  <si>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</si>
  <si>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</si>
  <si>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</si>
  <si>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</si>
  <si>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</si>
  <si>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</si>
  <si>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</si>
  <si>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</si>
  <si>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</si>
  <si>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</si>
  <si>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</si>
  <si>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</si>
  <si>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</si>
  <si>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</si>
  <si>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</si>
  <si>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</si>
  <si>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</si>
  <si>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</si>
  <si>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</si>
  <si>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</si>
  <si>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</si>
  <si>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</si>
  <si>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</si>
  <si>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</si>
  <si>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</si>
  <si>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</si>
  <si>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</si>
  <si>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</si>
  <si>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</si>
  <si>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</si>
  <si>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</si>
  <si>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</si>
  <si>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</si>
  <si>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</si>
  <si>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</si>
  <si>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</si>
  <si>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</si>
  <si>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</si>
  <si>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</si>
  <si>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</si>
  <si>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</si>
  <si>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</si>
  <si>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</si>
  <si>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</si>
  <si>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</si>
  <si>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</si>
  <si>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</si>
  <si>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</si>
  <si>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</si>
  <si>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</si>
  <si>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</si>
  <si>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</si>
  <si>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</si>
  <si>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</si>
  <si>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</si>
  <si>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</si>
  <si>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</si>
  <si>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</si>
  <si>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</si>
  <si>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</si>
  <si>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</si>
  <si>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</si>
  <si>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</si>
  <si>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</si>
  <si>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</si>
  <si>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</si>
  <si>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</si>
  <si>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</si>
  <si>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</si>
  <si>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</si>
  <si>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</si>
  <si>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</si>
  <si>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</si>
  <si>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</si>
  <si>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</si>
  <si>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</si>
  <si>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</si>
  <si>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</si>
  <si>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</si>
  <si>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</si>
  <si>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</si>
  <si>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</si>
  <si>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</si>
  <si>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</si>
  <si>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</si>
  <si>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</si>
  <si>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</si>
  <si>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</si>
  <si>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</si>
  <si>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</si>
  <si>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</si>
  <si>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</si>
  <si>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</si>
  <si>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</si>
  <si>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</si>
  <si>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</si>
  <si>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</si>
  <si>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</si>
  <si>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</si>
  <si>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</si>
  <si>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</si>
  <si>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</si>
  <si>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</si>
  <si>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</si>
  <si>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</si>
  <si>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</si>
  <si>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</si>
  <si>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</si>
  <si>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</si>
  <si>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</si>
  <si>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</si>
  <si>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</si>
  <si>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</si>
  <si>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</si>
  <si>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</si>
  <si>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</si>
  <si>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</si>
  <si>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</si>
  <si>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</si>
  <si>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</si>
  <si>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</si>
  <si>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</si>
  <si>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</si>
  <si>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</si>
  <si>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</si>
  <si>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</si>
  <si>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</si>
  <si>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</si>
  <si>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</si>
  <si>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</si>
  <si>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</si>
  <si>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</si>
  <si>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</si>
  <si>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</si>
  <si>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</si>
  <si>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</si>
  <si>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</si>
  <si>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</si>
  <si>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</si>
  <si>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</si>
  <si>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</si>
  <si>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</si>
  <si>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</si>
  <si>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</si>
  <si>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</si>
  <si>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</si>
  <si>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</si>
  <si>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</si>
  <si>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</si>
  <si>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</si>
  <si>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</si>
  <si>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</si>
  <si>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</si>
  <si>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</si>
  <si>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</si>
  <si>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</si>
  <si>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</si>
  <si>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</si>
  <si>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</si>
  <si>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</si>
  <si>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</si>
  <si>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</si>
  <si>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</si>
  <si>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</si>
  <si>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</si>
  <si>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</si>
  <si>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</si>
  <si>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</si>
  <si>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</si>
  <si>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</si>
  <si>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</si>
  <si>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</si>
  <si>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</si>
  <si>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</si>
  <si>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</si>
  <si>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</si>
  <si>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</si>
  <si>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</si>
  <si>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</si>
  <si>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</si>
  <si>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</si>
  <si>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</si>
  <si>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</si>
  <si>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</si>
  <si>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</si>
  <si>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</si>
  <si>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</si>
  <si>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</si>
  <si>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</si>
  <si>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</si>
  <si>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</si>
  <si>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</si>
  <si>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</si>
  <si>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</si>
  <si>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</si>
  <si>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</si>
  <si>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</si>
  <si>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</si>
  <si>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</si>
  <si>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</si>
  <si>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</si>
  <si>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</si>
  <si>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</si>
  <si>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</si>
  <si>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</si>
  <si>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</si>
  <si>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</si>
  <si>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</si>
  <si>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</si>
  <si>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</si>
  <si>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</si>
  <si>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</si>
  <si>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</si>
  <si>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</si>
  <si>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</si>
  <si>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</si>
  <si>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</si>
  <si>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</si>
  <si>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</si>
  <si>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</si>
  <si>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</si>
  <si>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</si>
  <si>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</si>
  <si>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</si>
  <si>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</si>
  <si>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</si>
  <si>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</si>
  <si>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</si>
  <si>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</si>
  <si>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</si>
  <si>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</si>
  <si>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</si>
  <si>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</si>
  <si>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</si>
  <si>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</si>
  <si>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</si>
  <si>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</si>
  <si>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</si>
  <si>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</si>
  <si>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</si>
  <si>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</si>
  <si>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</si>
  <si>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</si>
  <si>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</si>
  <si>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</si>
  <si>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</si>
  <si>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</si>
  <si>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</si>
  <si>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</si>
  <si>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</si>
  <si>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</si>
  <si>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</si>
  <si>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</si>
  <si>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</si>
  <si>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</si>
  <si>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</si>
  <si>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</si>
  <si>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</si>
  <si>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</si>
  <si>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</si>
  <si>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</si>
  <si>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</si>
  <si>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</si>
  <si>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</si>
  <si>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</si>
  <si>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</si>
  <si>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</si>
  <si>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</si>
  <si>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</si>
  <si>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</si>
  <si>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</si>
  <si>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</si>
  <si>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</si>
  <si>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</si>
  <si>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</si>
  <si>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</si>
  <si>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</si>
  <si>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</si>
  <si>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</si>
  <si>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</si>
  <si>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</si>
  <si>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</si>
  <si>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</si>
  <si>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</si>
  <si>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</si>
  <si>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</si>
  <si>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</si>
  <si>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</si>
  <si>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</si>
  <si>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</si>
  <si>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</si>
  <si>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</si>
  <si>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</si>
  <si>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</si>
  <si>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</si>
  <si>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</si>
  <si>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</si>
  <si>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</si>
  <si>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</si>
  <si>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</si>
  <si>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</si>
  <si>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</si>
  <si>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</si>
  <si>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</si>
  <si>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</si>
  <si>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</si>
  <si>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</si>
  <si>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</si>
  <si>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</si>
  <si>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</si>
  <si>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</si>
  <si>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</si>
  <si>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</si>
  <si>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</si>
  <si>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</si>
  <si>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</si>
  <si>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</si>
  <si>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</si>
  <si>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</si>
  <si>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</si>
  <si>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EKSTRATERRITORIALE ORGANISATIONERS OG ORGANERS AKTIVITETER</t>
  </si>
  <si>
    <t>PRIVATE HUSHOLDNINGER MED ANSAT MEDHJÆLP; HUSHOLDNINGERS PRODUKTION AF VARER OG TJENESTEYDELSER TIL EGET BRUG, i.a.n.</t>
  </si>
  <si>
    <t>AKTIVITERER I HUSHOLDNINGER MED ANSAT MEDHJÆLP OG HUSHOLDNINGERS PRODUKTION AF VARER OG TJENESTEYDELSER TIL EGET BRUG, IKKE NÆRMERE ANGIVET</t>
  </si>
  <si>
    <t>ANDRE SERVICEYDELSER</t>
  </si>
  <si>
    <t>KULTUR, FORLYSTELSER OG SPORT</t>
  </si>
  <si>
    <t>KULTUR, SPORT OG FRITIDSAKTIVITETER</t>
  </si>
  <si>
    <t>SUNDHEDSVÆSEN OG SOCIALE FORANSTALTNINGER</t>
  </si>
  <si>
    <t>DRIFT AF SUNDHEDS- OG SOCIALVÆSEN</t>
  </si>
  <si>
    <t>UNDERVISNING</t>
  </si>
  <si>
    <t>OFFENTLIG FORVALTNING OG FORSVAR; SOCIALSIKRING</t>
  </si>
  <si>
    <t>OFFENTLIG FORVALTNING OG FORSVAR; LOVPLIGTIG SOCIALSIKRING</t>
  </si>
  <si>
    <t>ADMINISTRATIVE TJENESTEYDELSER OG HJÆLPETJENESTER</t>
  </si>
  <si>
    <t>ADMINISTRATIONS- OG STØTTEVIRKSOMHED</t>
  </si>
  <si>
    <t>LIBERALE, VIDENSKABELIGE OG TEKNISKE TJENESTEYDELSER</t>
  </si>
  <si>
    <t>LIBERALE, VIDENSKABELIGE OG TEKNISKE AKTIVITETER</t>
  </si>
  <si>
    <t>FAST EJENDOM</t>
  </si>
  <si>
    <t>VIRKSOMHED I FORBINDELSE MED FAST EJENDOM</t>
  </si>
  <si>
    <t>PENGEINSTITUT- OG FINANSVIRKSOMHED, FORSIKRING</t>
  </si>
  <si>
    <t>INFORMATION OG KOMMUNIKATION</t>
  </si>
  <si>
    <t>TELEKOMMUNIKATION, COMPUTERPROGRAMMERING, IT-KONSULENTVIRKSOMHED, IT-INFRASTRUKTUR OG ANDRE INFORMATIONSTJENESTER</t>
  </si>
  <si>
    <t>UDGIVERVIRKSOMHED, RADIO- OG TV-VIRKSOMHED SAMT PRODUKTION OG DISTRIBUTION AF MEDIEINDHOLD</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</si>
  <si>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</si>
  <si>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</si>
  <si>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</si>
  <si>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</si>
  <si>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</si>
  <si>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</si>
  <si>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</si>
  <si>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</si>
  <si>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</si>
  <si>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</si>
  <si>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</si>
  <si>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</si>
  <si>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</si>
  <si>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</si>
  <si>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</si>
  <si>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</si>
  <si>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</si>
  <si>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</si>
  <si>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</si>
  <si>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</si>
  <si>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</si>
  <si>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</si>
  <si>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</si>
  <si>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</si>
  <si>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</si>
  <si>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</si>
  <si>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</si>
  <si>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</si>
  <si>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</si>
  <si>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</si>
  <si>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</si>
  <si>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</si>
  <si>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</si>
  <si>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31.01.00, 31.02.00, 31.03.00, 31.09.00</t>
  </si>
  <si>
    <t>Leverandør- og mæglervirksomhed i forbindelse med forsyning af elektricitet og naturgas</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</si>
  <si>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</si>
  <si>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</si>
  <si>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</si>
  <si>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</si>
  <si>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</si>
  <si>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</si>
  <si>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</si>
  <si>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</si>
  <si>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</si>
  <si>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</si>
  <si>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</si>
  <si>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</si>
  <si>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</si>
  <si>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</si>
  <si>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</si>
  <si>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</si>
  <si>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</si>
  <si>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</si>
  <si>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</si>
  <si>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</si>
  <si>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</si>
  <si>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</si>
  <si>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</si>
  <si>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</si>
  <si>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</si>
  <si>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47.59.20, 47.59.90, 47.78.90, 47.89.00, 47.91.16, 47.99.00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</si>
  <si>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</si>
  <si>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</si>
  <si>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</si>
  <si>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</si>
  <si>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</si>
  <si>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</si>
  <si>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</si>
  <si>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</si>
  <si>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</si>
  <si>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</si>
  <si>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</si>
  <si>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</si>
  <si>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</si>
  <si>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</si>
  <si>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</si>
  <si>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68.31.20, 79.11.00, 79.90.00, 82.99.00</t>
  </si>
  <si>
    <t>56.10.10</t>
  </si>
  <si>
    <t>56.10.20</t>
  </si>
  <si>
    <t>56.29.00</t>
  </si>
  <si>
    <t>56.30.00</t>
  </si>
  <si>
    <t>79.90.00, 82.99.00</t>
  </si>
  <si>
    <t>59.11.10, 59.11.20</t>
  </si>
  <si>
    <t>47.91.20, 58.19.00, 63.11.00, 63.12.00</t>
  </si>
  <si>
    <t>62.01.00</t>
  </si>
  <si>
    <t>62.02.00, 62.03.00</t>
  </si>
  <si>
    <t>62.09.00</t>
  </si>
  <si>
    <t>52.10.00, 63.11.00</t>
  </si>
  <si>
    <t>63.99.00</t>
  </si>
  <si>
    <t>64.20.10</t>
  </si>
  <si>
    <t>64.20.20</t>
  </si>
  <si>
    <t>64.20.30</t>
  </si>
  <si>
    <t>64.20.10, 64.20.20, 64.20.30, 64.99.00</t>
  </si>
  <si>
    <t>64.30.10</t>
  </si>
  <si>
    <t>64.30.20</t>
  </si>
  <si>
    <t>64.30.40, 64.99.00</t>
  </si>
  <si>
    <t>64.30.30, 64.30.40, 64.99.00</t>
  </si>
  <si>
    <t>64.92.40, 64.99.00</t>
  </si>
  <si>
    <t>68.10.00</t>
  </si>
  <si>
    <t>41.10.00</t>
  </si>
  <si>
    <t>70.22.00</t>
  </si>
  <si>
    <t>72.11.00, 72.19.00</t>
  </si>
  <si>
    <t>70.21.00</t>
  </si>
  <si>
    <t>74.10.10</t>
  </si>
  <si>
    <t>74.10.20</t>
  </si>
  <si>
    <t>74.10.30</t>
  </si>
  <si>
    <t>74.10.10, 74.10.20, 74.10.30</t>
  </si>
  <si>
    <t>74.90.90</t>
  </si>
  <si>
    <t>74.90.10</t>
  </si>
  <si>
    <t>77.39.00</t>
  </si>
  <si>
    <t>79.11.00, 79.90.00, 82.99.00</t>
  </si>
  <si>
    <t>80.10.00, 80.30.00</t>
  </si>
  <si>
    <t>74.90.90, 80.20.00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</si>
  <si>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</si>
  <si>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</si>
  <si>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</si>
  <si>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</si>
  <si>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</si>
  <si>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</si>
  <si>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</si>
  <si>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</si>
  <si>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</si>
  <si>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</si>
  <si>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</si>
  <si>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</si>
  <si>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</si>
  <si>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</si>
  <si>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</si>
  <si>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</si>
  <si>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</si>
  <si>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</si>
  <si>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</si>
  <si>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</si>
  <si>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</si>
  <si>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</si>
  <si>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</si>
  <si>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</si>
  <si>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</si>
  <si>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</si>
  <si>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</si>
  <si>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</si>
  <si>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45.40.00, 82.99.00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</si>
  <si>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</si>
  <si>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</si>
  <si>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</si>
  <si>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</si>
  <si>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</si>
  <si>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</si>
  <si>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</si>
  <si>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</si>
  <si>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</si>
  <si>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</si>
  <si>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</si>
  <si>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</si>
  <si>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</si>
  <si>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</si>
  <si>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</si>
  <si>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</si>
  <si>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</si>
  <si>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28.11.00, 42.22.00</t>
  </si>
  <si>
    <t>28.11.00, 29.32.00, 30.91.00</t>
  </si>
  <si>
    <t>30.31.00, 30.32.00</t>
  </si>
  <si>
    <t>43.23.00, 43.24.00</t>
  </si>
  <si>
    <t>46.18.10, 46.71.00</t>
  </si>
  <si>
    <t>46.18.10, 46.72.00</t>
  </si>
  <si>
    <t>46.43.20, 46.49.90</t>
  </si>
  <si>
    <t>46.43.10, 46.64.00</t>
  </si>
  <si>
    <t>Detailhandel med belysningsartikler samt husholdningsartikler i.a.n.</t>
  </si>
  <si>
    <t>47.52.20, 47.55.90</t>
  </si>
  <si>
    <t>47.64.00, 47.69.90</t>
  </si>
  <si>
    <t>47.40.00, 47.54.00, 47.55.20, 47.55.90, 47.63.10, 47.69.20, 47.78.00</t>
  </si>
  <si>
    <t>Detailhandel med tøj, sko, lædervarer, ure eller babyudstyr via internet</t>
  </si>
  <si>
    <t>Detailhandel med medicin, kosmetik eller briller via internet</t>
  </si>
  <si>
    <t>Detailhandel via Internettet med digitale produkter</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</si>
  <si>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</si>
  <si>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</si>
  <si>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</si>
  <si>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</si>
  <si>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</si>
  <si>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</si>
  <si>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</si>
  <si>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</si>
  <si>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</si>
  <si>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</si>
  <si>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</si>
  <si>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</si>
  <si>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64.32.00, 64.99.10</t>
  </si>
  <si>
    <t>64.92.30, 64.99.90</t>
  </si>
  <si>
    <t>74.11.00, 74.14.00</t>
  </si>
  <si>
    <t>74.12.00, 74.14.00</t>
  </si>
  <si>
    <t>74.13.00, 74.14.00</t>
  </si>
  <si>
    <t>74.91.00, 74.99.90, 80.09.00</t>
  </si>
  <si>
    <t>18.12.00, 82.10.00</t>
  </si>
  <si>
    <t>86.91.00, 86.92.00, 86.96.00, 86.99.00</t>
  </si>
  <si>
    <t>90.39.10, 90.39.20</t>
  </si>
  <si>
    <t>58.11.00, 58.12.00, 58.13.00, 90.11.00, 90.12.00, 90.13.00, 91.30.00</t>
  </si>
  <si>
    <t>91.41.00, 91.42.00</t>
  </si>
  <si>
    <t>53.20.00, 96.10.10</t>
  </si>
  <si>
    <t>53.20.00, 96.10.20, 96.91.00</t>
  </si>
  <si>
    <t>86.96.00, 96.40.00, 96.91.00, 96.99.00</t>
  </si>
  <si>
    <t>99.00.10, 99.00.20</t>
  </si>
  <si>
    <t>DB07 KODE</t>
  </si>
  <si>
    <t>DB25 KODE</t>
  </si>
  <si>
    <t>BRANCHE TITEL (DB25)</t>
  </si>
  <si>
    <t>BRANCHE TITEL (DB07)</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</si>
  <si>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</si>
  <si>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</si>
  <si>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</si>
  <si>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</si>
  <si>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</si>
  <si>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</si>
  <si>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</si>
  <si>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</si>
  <si>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</si>
  <si>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</si>
  <si>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</si>
  <si>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</si>
  <si>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</si>
  <si>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</si>
  <si>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</si>
  <si>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</si>
  <si>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</si>
  <si>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</si>
  <si>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</si>
  <si>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</si>
  <si>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</si>
  <si>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</si>
  <si>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</si>
  <si>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</si>
  <si>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</si>
  <si>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</si>
  <si>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</si>
  <si>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</si>
  <si>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</si>
  <si>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</si>
  <si>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</si>
  <si>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</si>
  <si>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</si>
  <si>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</si>
  <si>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</si>
  <si>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</si>
  <si>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</si>
  <si>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</si>
  <si>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</si>
  <si>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Fremstilling af udstyr til måling, afprøvning og navigation</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</si>
  <si>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</si>
  <si>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</si>
  <si>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</si>
  <si>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</si>
  <si>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</si>
  <si>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</si>
  <si>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</si>
  <si>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</si>
  <si>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</si>
  <si>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</si>
  <si>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</si>
  <si>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</si>
  <si>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</si>
  <si>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</si>
  <si>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</si>
  <si>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</si>
  <si>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</si>
  <si>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</si>
  <si>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</si>
  <si>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</si>
  <si>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</si>
  <si>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</si>
  <si>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</si>
  <si>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</si>
  <si>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</si>
  <si>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</si>
  <si>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</si>
  <si>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</si>
  <si>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</si>
  <si>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</si>
  <si>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</si>
  <si>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</si>
  <si>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</si>
  <si>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</si>
  <si>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</si>
  <si>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</si>
  <si>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</si>
  <si>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</si>
  <si>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</si>
  <si>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</si>
  <si>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</si>
  <si>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</si>
  <si>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</si>
  <si>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</si>
  <si>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</si>
  <si>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</si>
  <si>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</si>
  <si>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</si>
  <si>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</si>
  <si>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</si>
  <si>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</si>
  <si>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</si>
  <si>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</si>
  <si>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</si>
  <si>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</si>
  <si>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</si>
  <si>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</si>
  <si>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</si>
  <si>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</si>
  <si>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</si>
  <si>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</si>
  <si>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</si>
  <si>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</si>
  <si>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</si>
  <si>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</si>
  <si>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</si>
  <si>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</si>
  <si>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</si>
  <si>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</si>
  <si>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</si>
  <si>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DB25 Branchekode</t>
  </si>
  <si>
    <t>DB07 Branchekode</t>
  </si>
  <si>
    <t>DB07 Branche Titel</t>
  </si>
  <si>
    <t>DB25 Branche Titel</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</si>
  <si>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</si>
  <si>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</si>
  <si>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</si>
  <si>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</si>
  <si>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</si>
  <si>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</si>
  <si>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</si>
  <si>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</si>
  <si>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</si>
  <si>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</si>
  <si>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</si>
  <si>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</si>
  <si>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</si>
  <si>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</si>
  <si>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</si>
  <si>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</si>
  <si>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</si>
  <si>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</si>
  <si>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</si>
  <si>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</si>
  <si>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Rækkenavne</t>
  </si>
  <si>
    <t>Hovedtotal</t>
  </si>
  <si>
    <t>Antal af DB07 Branchekode</t>
  </si>
  <si>
    <t>25.50.00</t>
  </si>
  <si>
    <t>25.71.00</t>
  </si>
  <si>
    <t>25.72.00</t>
  </si>
  <si>
    <t>+2</t>
  </si>
  <si>
    <t>DB07 navn</t>
  </si>
  <si>
    <t>DB25 navn</t>
  </si>
  <si>
    <t>Antal af DB25 Branche Kode</t>
  </si>
  <si>
    <t>Splittede brancher - DB07 til DB25</t>
  </si>
  <si>
    <t>Sammenlagte brancher - DB25 til DB07</t>
  </si>
  <si>
    <t>db07</t>
  </si>
  <si>
    <t>db25</t>
  </si>
  <si>
    <t>611000</t>
  </si>
  <si>
    <t>931200</t>
  </si>
  <si>
    <t>471120</t>
  </si>
  <si>
    <t>014100</t>
  </si>
  <si>
    <t>461900</t>
  </si>
  <si>
    <t>889130</t>
  </si>
  <si>
    <t>081200</t>
  </si>
  <si>
    <t>472500</t>
  </si>
  <si>
    <t>477610</t>
  </si>
  <si>
    <t>475300</t>
  </si>
  <si>
    <t>107120</t>
  </si>
  <si>
    <t>461100</t>
  </si>
  <si>
    <t>256200</t>
  </si>
  <si>
    <t>475220</t>
  </si>
  <si>
    <t>477110</t>
  </si>
  <si>
    <t>432200</t>
  </si>
  <si>
    <t>464990</t>
  </si>
  <si>
    <t>663000</t>
  </si>
  <si>
    <t>477620</t>
  </si>
  <si>
    <t>683210</t>
  </si>
  <si>
    <t>532000</t>
  </si>
  <si>
    <t>472400</t>
  </si>
  <si>
    <t>581100</t>
  </si>
  <si>
    <t>461400</t>
  </si>
  <si>
    <t>477210</t>
  </si>
  <si>
    <t>477300</t>
  </si>
  <si>
    <t>476100</t>
  </si>
  <si>
    <t>283000</t>
  </si>
  <si>
    <t>471130</t>
  </si>
  <si>
    <t>472100</t>
  </si>
  <si>
    <t>464310</t>
  </si>
  <si>
    <t>771100</t>
  </si>
  <si>
    <t>477700</t>
  </si>
  <si>
    <t>932910</t>
  </si>
  <si>
    <t>472200</t>
  </si>
  <si>
    <t>464320</t>
  </si>
  <si>
    <t>466400</t>
  </si>
  <si>
    <t>014700</t>
  </si>
  <si>
    <t>475100</t>
  </si>
  <si>
    <t>477500</t>
  </si>
  <si>
    <t>559000</t>
  </si>
  <si>
    <t>461600</t>
  </si>
  <si>
    <t>581300</t>
  </si>
  <si>
    <t>133000</t>
  </si>
  <si>
    <t>829100</t>
  </si>
  <si>
    <t>472300</t>
  </si>
  <si>
    <t>422200</t>
  </si>
  <si>
    <t>262000</t>
  </si>
  <si>
    <t>522400</t>
  </si>
  <si>
    <t>293200</t>
  </si>
  <si>
    <t>649230</t>
  </si>
  <si>
    <t>254000</t>
  </si>
  <si>
    <t>429900</t>
  </si>
  <si>
    <t>461790</t>
  </si>
  <si>
    <t>351300</t>
  </si>
  <si>
    <t>842500</t>
  </si>
  <si>
    <t>812290</t>
  </si>
  <si>
    <t>601000</t>
  </si>
  <si>
    <t>889120</t>
  </si>
  <si>
    <t>152000</t>
  </si>
  <si>
    <t>475210</t>
  </si>
  <si>
    <t>461500</t>
  </si>
  <si>
    <t>602000</t>
  </si>
  <si>
    <t>461200</t>
  </si>
  <si>
    <t>475400</t>
  </si>
  <si>
    <t>461300</t>
  </si>
  <si>
    <t>205100</t>
  </si>
  <si>
    <t>889110</t>
  </si>
  <si>
    <t>139600</t>
  </si>
  <si>
    <t>265100</t>
  </si>
  <si>
    <t>931300</t>
  </si>
  <si>
    <t>477120</t>
  </si>
  <si>
    <t>081100</t>
  </si>
  <si>
    <t>476200</t>
  </si>
  <si>
    <t>581200</t>
  </si>
  <si>
    <t>477220</t>
  </si>
  <si>
    <t>309200</t>
  </si>
  <si>
    <t>089900</t>
  </si>
  <si>
    <t>266090</t>
  </si>
  <si>
    <t>072900</t>
  </si>
  <si>
    <t>201600</t>
  </si>
  <si>
    <t>107300</t>
  </si>
  <si>
    <t>351200</t>
  </si>
  <si>
    <t>472600</t>
  </si>
  <si>
    <t>291000</t>
  </si>
  <si>
    <t>239990</t>
  </si>
  <si>
    <t>273300</t>
  </si>
  <si>
    <t>106200</t>
  </si>
  <si>
    <t>293100</t>
  </si>
  <si>
    <t>089100</t>
  </si>
  <si>
    <t>649220</t>
  </si>
  <si>
    <t>106100</t>
  </si>
  <si>
    <t>245400</t>
  </si>
  <si>
    <t>325000</t>
  </si>
  <si>
    <t>107200</t>
  </si>
  <si>
    <t>383100</t>
  </si>
  <si>
    <t>682030</t>
  </si>
  <si>
    <t>461710</t>
  </si>
  <si>
    <t>089200</t>
  </si>
  <si>
    <t>051000</t>
  </si>
  <si>
    <t>201400</t>
  </si>
  <si>
    <t>089300</t>
  </si>
  <si>
    <t>494100</t>
  </si>
  <si>
    <t>351100</t>
  </si>
  <si>
    <t>071000</t>
  </si>
  <si>
    <t>Indsæt DB07 branchekode:</t>
  </si>
  <si>
    <t>Indsæt DB25 branchekode:</t>
  </si>
  <si>
    <t>DB07</t>
  </si>
  <si>
    <t>ANTAL_DB07_RELATIONER_TIL_DB25</t>
  </si>
  <si>
    <t>DB07 ekskl</t>
  </si>
  <si>
    <t>DB25</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</si>
  <si>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</si>
  <si>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</si>
  <si>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</si>
  <si>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</si>
  <si>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</si>
  <si>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</si>
  <si>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</si>
  <si>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</si>
  <si>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</si>
  <si>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</si>
  <si>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</si>
  <si>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</si>
  <si>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</si>
  <si>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</si>
  <si>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</si>
  <si>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</si>
  <si>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</si>
  <si>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</si>
  <si>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</si>
  <si>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</si>
  <si>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</si>
  <si>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</si>
  <si>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</si>
  <si>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</si>
  <si>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</si>
  <si>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</si>
  <si>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</si>
  <si>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</si>
  <si>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</si>
  <si>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</si>
  <si>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</si>
  <si>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</si>
  <si>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</si>
  <si>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</si>
  <si>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</si>
  <si>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</si>
  <si>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</si>
  <si>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</si>
  <si>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</si>
  <si>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</si>
  <si>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</si>
  <si>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</si>
  <si>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</si>
  <si>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</si>
  <si>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processing and finishing of plastic products, typically carried out on a fee or contract basis</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</si>
  <si>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</si>
  <si>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</si>
  <si>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</si>
  <si>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</si>
  <si>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</si>
  <si>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</si>
  <si>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</si>
  <si>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</si>
  <si>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</si>
  <si>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</si>
  <si>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</si>
  <si>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</si>
  <si>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</si>
  <si>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</si>
  <si>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</si>
  <si>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</si>
  <si>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</si>
  <si>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</si>
  <si>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</si>
  <si>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</si>
  <si>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</si>
  <si>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</si>
  <si>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repair and maintenance of military fighting vehicles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</si>
  <si>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</si>
  <si>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</si>
  <si>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</si>
  <si>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</si>
  <si>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</si>
  <si>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</si>
  <si>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</si>
  <si>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</si>
  <si>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</si>
  <si>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</si>
  <si>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</si>
  <si>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</si>
  <si>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</si>
  <si>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</si>
  <si>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</si>
  <si>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</si>
  <si>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</si>
  <si>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</si>
  <si>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</si>
  <si>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</si>
  <si>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</si>
  <si>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</si>
  <si>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</si>
  <si>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</si>
  <si>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</si>
  <si>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</si>
  <si>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</si>
  <si>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of non-prefabricated swimming pools</t>
  </si>
  <si>
    <t>- construction or installation of masonry heater stoves</t>
  </si>
  <si>
    <t>- hydro insulation</t>
  </si>
  <si>
    <t>- erection of curtain walls</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</si>
  <si>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</si>
  <si>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</si>
  <si>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</si>
  <si>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steam cleaning, sand blasting and similar activities for building exteriors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</si>
  <si>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</si>
  <si>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</si>
  <si>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</si>
  <si>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</si>
  <si>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</si>
  <si>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</si>
  <si>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</si>
  <si>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</si>
  <si>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 activities of agents involved in the wholesale of motorcycles
- activities of agents involved in the wholesale of motor vehicle parts and accessories and parts and accessories for motorcycles</t>
  </si>
  <si>
    <t>- retail sale of new and used motorcycles, including mopeds
- retail sale of new and used parts and accessories for motorcycles
- retail sale of equipment for motorcyclists, e.g. helmets and specific clothing</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</si>
  <si>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</si>
  <si>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</si>
  <si>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</si>
  <si>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</si>
  <si>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</si>
  <si>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</si>
  <si>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</si>
  <si>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</si>
  <si>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</si>
  <si>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</si>
  <si>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</si>
  <si>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</si>
  <si>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</si>
  <si>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</si>
  <si>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</si>
  <si>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</si>
  <si>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</si>
  <si>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</si>
  <si>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</si>
  <si>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</si>
  <si>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</si>
  <si>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</si>
  <si>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</si>
  <si>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</si>
  <si>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</si>
  <si>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</si>
  <si>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</si>
  <si>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</si>
  <si>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</si>
  <si>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</si>
  <si>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</si>
  <si>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</si>
  <si>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</si>
  <si>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</si>
  <si>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</si>
  <si>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</si>
  <si>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</si>
  <si>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</si>
  <si>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</si>
  <si>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digitalisation of files (for further processing of data)
- digital data storage</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</si>
  <si>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</si>
  <si>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</si>
  <si>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</si>
  <si>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</si>
  <si>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</si>
  <si>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</si>
  <si>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</si>
  <si>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</si>
  <si>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</si>
  <si>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Voice Over Internet Protocol (VOIP) provision by the operator of the infrastructure</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</si>
  <si>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</si>
  <si>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</si>
  <si>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</si>
  <si>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</si>
  <si>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</si>
  <si>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</si>
  <si>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</si>
  <si>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</si>
  <si>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</si>
  <si>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</si>
  <si>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Ventureselskaber og kapitalfonde samt anden investering for egen regning (fx solgt tømreraktiviteten fra)</t>
  </si>
  <si>
    <t>- trustee, fiduciary and custody services on a fee or contract basis</t>
  </si>
  <si>
    <t>Levering af tjenesteydelser i forbindelse med forsikring og pensionsforsikring i.a.n.</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</si>
  <si>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</si>
  <si>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</si>
  <si>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</si>
  <si>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</si>
  <si>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</si>
  <si>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</si>
  <si>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</si>
  <si>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</si>
  <si>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</si>
  <si>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</si>
  <si>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</si>
  <si>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</si>
  <si>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</si>
  <si>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</si>
  <si>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</si>
  <si>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</si>
  <si>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</si>
  <si>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</si>
  <si>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</si>
  <si>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</si>
  <si>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</si>
  <si>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</si>
  <si>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</si>
  <si>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</si>
  <si>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</si>
  <si>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</si>
  <si>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</si>
  <si>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</si>
  <si>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</si>
  <si>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</si>
  <si>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</si>
  <si>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</si>
  <si>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</si>
  <si>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</si>
  <si>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</si>
  <si>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</si>
  <si>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publishing their own produced content</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</si>
  <si>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</si>
  <si>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</si>
  <si>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</si>
  <si>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</si>
  <si>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</si>
  <si>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</si>
  <si>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</si>
  <si>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</si>
  <si>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</si>
  <si>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</si>
  <si>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</si>
  <si>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</si>
  <si>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</si>
  <si>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</si>
  <si>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</si>
  <si>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</si>
  <si>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</si>
  <si>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</si>
  <si>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</si>
  <si>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</si>
  <si>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</si>
  <si>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</si>
  <si>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Antal relationer DB25 til DB07</t>
  </si>
  <si>
    <t>Antal relationer DB07 til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</si>
  <si>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</si>
  <si>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</si>
  <si>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</si>
  <si>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</si>
  <si>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</si>
  <si>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</si>
  <si>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</si>
  <si>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</si>
  <si>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</si>
  <si>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</si>
  <si>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</si>
  <si>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</si>
  <si>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</si>
  <si>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</si>
  <si>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</si>
  <si>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Detailhandel med kultur- og fritidsudstyr i.a.n.</t>
  </si>
  <si>
    <t>Anden finansiel formidling, undtagen forsikring og pensionsforsikring i.a.n.</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</si>
  <si>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</si>
  <si>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</si>
  <si>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</si>
  <si>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</si>
  <si>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</si>
  <si>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</si>
  <si>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</si>
  <si>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</si>
  <si>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</si>
  <si>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knitted or crocheted wearing apparel and other made-up articles directly into shape e.g. pullovers, cardigans, jerseys, shirts, T-shirts, blouses, waistcoats, including babies’ wear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</si>
  <si>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</si>
  <si>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</si>
  <si>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</si>
  <si>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</si>
  <si>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r>
      <t xml:space="preserve">- manufacture of artificial respiration or therapeutic respiration apparatus
</t>
    </r>
    <r>
      <rPr>
        <sz val="11"/>
        <color theme="9" tint="-0.249977111117893"/>
        <rFont val="Calibri"/>
        <family val="2"/>
        <scheme val="minor"/>
      </rPr>
      <t>- manufacture of electrical vibratory-massage apparatus</t>
    </r>
  </si>
  <si>
    <t>- manufacture of insulated wire and cable, made of steel, copper, aluminium</t>
  </si>
  <si>
    <t>- manufacture of electrical connectors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</si>
  <si>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</si>
  <si>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</si>
  <si>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</si>
  <si>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repair and maintenance of engines for military fighting vehicles, vessels, ships, boats, air and spacecraft</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</si>
  <si>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</si>
  <si>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</si>
  <si>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</si>
  <si>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</si>
  <si>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</si>
  <si>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</si>
  <si>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r>
      <t xml:space="preserve">- commission agents involved in the retail sale of </t>
    </r>
    <r>
      <rPr>
        <sz val="11"/>
        <color theme="9" tint="-0.249977111117893"/>
        <rFont val="Calibri"/>
        <family val="2"/>
        <scheme val="minor"/>
      </rPr>
      <t>campingkøretøjer, små trailere mv.</t>
    </r>
  </si>
  <si>
    <r>
      <t>- commission agents involved in the retail sale of</t>
    </r>
    <r>
      <rPr>
        <sz val="11"/>
        <color theme="9" tint="-0.249977111117893"/>
        <rFont val="Calibri"/>
        <family val="2"/>
        <scheme val="minor"/>
      </rPr>
      <t xml:space="preserve"> lastbiler og påhængsvogne mv.</t>
    </r>
  </si>
  <si>
    <t>- commission agents involved in the retail trade of motor vehicle parts and accessories</t>
  </si>
  <si>
    <t>- commission agents involved in the retail sale of motorcycles and related parts and accessories</t>
  </si>
  <si>
    <t>Engroshandel med andre husholdningsartikler i.a.n.</t>
  </si>
  <si>
    <t>Detailhandel med andre medicinske og ortopædiske artikler</t>
  </si>
  <si>
    <t xml:space="preserve">Anden rengøring af bygninger og rengøring af erhvervslokaler i.a.n. </t>
  </si>
  <si>
    <r>
      <t xml:space="preserve">- fremstilling af presenninger, telte, campingartikler af tekstil, </t>
    </r>
    <r>
      <rPr>
        <sz val="11"/>
        <color rgb="FFC00000"/>
        <rFont val="Calibri"/>
        <family val="2"/>
      </rPr>
      <t>pneumatiske madrasser,</t>
    </r>
    <r>
      <rPr>
        <sz val="11"/>
        <color theme="1"/>
        <rFont val="Calibri"/>
        <family val="2"/>
        <scheme val="minor"/>
      </rPr>
      <t xml:space="preserve"> sejl til windsurfing og både, solskærme, løse overdækninger til biler, maskiner eller møbler, faldskærme, jf. 13.96</t>
    </r>
  </si>
  <si>
    <r>
      <t xml:space="preserve">- general activities for the processing and finishing of wood, which are typically carried out on a fee or contract basis:
  • boring, turning, milling, </t>
    </r>
    <r>
      <rPr>
        <strike/>
        <sz val="11"/>
        <color rgb="FFC00000"/>
        <rFont val="Calibri"/>
        <family val="2"/>
      </rPr>
      <t xml:space="preserve">eroding, </t>
    </r>
    <r>
      <rPr>
        <sz val="11"/>
        <color theme="1"/>
        <rFont val="Calibri"/>
        <family val="2"/>
        <scheme val="minor"/>
      </rPr>
      <t>broaching, levelling, , grinding, , polishing, splicing etc. of wood
- drying of wood
- impregnation or chemical treatment of wood
- treatment of wood in the rough with paint, stains or other preservatives</t>
    </r>
  </si>
  <si>
    <r>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t>
    </r>
    <r>
      <rPr>
        <sz val="11"/>
        <color theme="9" tint="-0.499984740745262"/>
        <rFont val="Calibri"/>
        <family val="2"/>
        <scheme val="minor"/>
      </rPr>
      <t xml:space="preserve">
- retail sale of non-food products n.e.c.
- retail sale of artificial flowers and plants</t>
    </r>
  </si>
  <si>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</si>
  <si>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</si>
  <si>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</si>
  <si>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</si>
  <si>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</si>
  <si>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</si>
  <si>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</si>
  <si>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</si>
  <si>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</si>
  <si>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</si>
  <si>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</si>
  <si>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</si>
  <si>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</si>
  <si>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</si>
  <si>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</si>
  <si>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</si>
  <si>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</si>
  <si>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</si>
  <si>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</si>
  <si>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</si>
  <si>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</si>
  <si>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</si>
  <si>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</si>
  <si>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42.99.00, 43.22.00, 43.23.00, 43.35.00, 43.41.00, 43.42.00, 43.50.00, 43.91.00, 43.99.00, 81.22.90</t>
  </si>
  <si>
    <t>ny_kode</t>
  </si>
  <si>
    <t>udgået_kode</t>
  </si>
  <si>
    <t>DB07 hovedafdelinger</t>
  </si>
  <si>
    <t>DB25 hovedafdelinger</t>
  </si>
  <si>
    <t>Underopdeling/brancher</t>
  </si>
  <si>
    <t>J ***</t>
  </si>
  <si>
    <t>S ****</t>
  </si>
  <si>
    <t>kode_fortsætter_uændret</t>
  </si>
  <si>
    <t>Opslagsværk</t>
  </si>
  <si>
    <t>- retail sale not in stores, stalls or markets of a large variety of goods (e.g. wearing apparel, furniture, appliances, hardware, cosmetics, jewellery, toys, sports goods) of which food products, beverages or tobacco are not predominant</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</si>
  <si>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</si>
  <si>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</si>
  <si>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</si>
  <si>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</si>
  <si>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</si>
  <si>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</si>
  <si>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</si>
  <si>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</si>
  <si>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</si>
  <si>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</si>
  <si>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</si>
  <si>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</si>
  <si>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</si>
  <si>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</si>
  <si>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</si>
  <si>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</si>
  <si>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45.11.20, 45.19.10, 45.19.20, 45.32.00, 45.40.00, 47.79.00, 47.91.11, 47.91.12, 47.91.13, 47.91.14, 47.91.15, 47.91.16, 47.91.17, 47.91.19, 47.91.20, 47.99.00</t>
  </si>
  <si>
    <t>52.29.10, 52.29.20, 52.29.90</t>
  </si>
  <si>
    <t>49.32.00, 52.29.90, 79.11.00, 79.90.00</t>
  </si>
  <si>
    <t>47.81.00, 47.92.00</t>
  </si>
  <si>
    <t>46.18.10, 46.71.00, 47.81.00, 47.92.00</t>
  </si>
  <si>
    <t>47.82.00, 47.92.00</t>
  </si>
  <si>
    <t>46.18.10, 46.73.00, 47.83.00, 47.92.00, 95.32.00, 95.40.00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</si>
  <si>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</si>
  <si>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</si>
  <si>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</si>
  <si>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47.12.00, 47.51.00, 47.52.10, 47.52.20, 47.53.00, 47.55.10, 47.55.20, 47.55.30, 47.78.00, 47.91.00, 47.92.00</t>
  </si>
  <si>
    <t>47.12.00, 47.61.00, 47.62.00, 47.69.10, 47.91.00, 47.92.00</t>
  </si>
  <si>
    <t>47.12.00, 47.63.10, 47.63.20, 47.63.30, 47.64.00, 47.69.10, 47.69.90, 47.91.00, 47.92.00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</si>
  <si>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</si>
  <si>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</si>
  <si>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</si>
  <si>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</si>
  <si>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</si>
  <si>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</si>
  <si>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64.32.00, 64.22.00, 64.92.20, 64.92.30, 64.99.10, 64.99.90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</si>
  <si>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</si>
  <si>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</si>
  <si>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</si>
  <si>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</si>
  <si>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</si>
  <si>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</si>
  <si>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</si>
  <si>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</si>
  <si>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Gennemgang af brancher, der har ændret navn og vurderet om de også har ændret indhold væsentligt</t>
  </si>
  <si>
    <t>Filtirering på DB07 brancher med 1 relation til DB25 + DB25 brancher med &gt;1 relation til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</si>
  <si>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</si>
  <si>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</si>
  <si>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</si>
  <si>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</si>
  <si>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</si>
  <si>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</si>
  <si>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</si>
  <si>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</si>
  <si>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</si>
  <si>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</si>
  <si>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</si>
  <si>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</si>
  <si>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</si>
  <si>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</si>
  <si>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</si>
  <si>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</si>
  <si>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</si>
  <si>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</si>
  <si>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</si>
  <si>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</si>
  <si>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</si>
  <si>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</si>
  <si>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</si>
  <si>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</si>
  <si>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Bygge- og anlægsaktiviteter, som kræver specialisering</t>
  </si>
  <si>
    <t>El-installation, vvs- og blikkenslageraktiviteter samt anden bygningsinstallation</t>
  </si>
  <si>
    <t>Installation af vvs-, varme- og klimaanlæg</t>
  </si>
  <si>
    <t>Andre bygningsinstallationsaktiviteter</t>
  </si>
  <si>
    <t>Stukkatøraktiviteter</t>
  </si>
  <si>
    <t>Tømrer- og bygningssnedkeraktiviteter</t>
  </si>
  <si>
    <t>Maler- og glarmesteraktiviteter</t>
  </si>
  <si>
    <t>Maleraktiviteter</t>
  </si>
  <si>
    <t>Glarmesteraktiviteter</t>
  </si>
  <si>
    <t>Byggeaktiviteter, som kræver specialisering</t>
  </si>
  <si>
    <t>Tagdækningsaktiviteter</t>
  </si>
  <si>
    <t>Andre byggeaktiviteter, som kræver specialisering</t>
  </si>
  <si>
    <t>Anlægsaktiviteter, som kræver specialisering</t>
  </si>
  <si>
    <t>Formidlingsaktiviteter i forbindelse med specialiserede bygge- og anlægsarbejder</t>
  </si>
  <si>
    <t>Andre byggeaktiviteter, som kræver specialisering i.a.n.</t>
  </si>
  <si>
    <t>Agenturhandel med specialiseret varesortiment</t>
  </si>
  <si>
    <t>Engroshandel med maskiner til minedrift, og bygge- og anlægsaktiviteter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</si>
  <si>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</si>
  <si>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</si>
  <si>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</si>
  <si>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</si>
  <si>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</si>
  <si>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</si>
  <si>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</si>
  <si>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</si>
  <si>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Oplagrings- og pakhusaktiviteter</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</si>
  <si>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</si>
  <si>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</si>
  <si>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</si>
  <si>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</si>
  <si>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</si>
  <si>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</si>
  <si>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</si>
  <si>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</si>
  <si>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</si>
  <si>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</si>
  <si>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</si>
  <si>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</si>
  <si>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</si>
  <si>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</si>
  <si>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</si>
  <si>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</si>
  <si>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</si>
  <si>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</si>
  <si>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</si>
  <si>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</si>
  <si>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</si>
  <si>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</si>
  <si>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</si>
  <si>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TELEKOMMUNIKATION, COMPUTERPROGRAMMERING, IT- KONSULENTAKTIVITETER, IT-INFRASTRUKTUR OG ANDRE INFORMATIONSAKTIVITETER</t>
  </si>
  <si>
    <t>Videresalg af telekommunikation og formidlingsaktiviteter inden for telekommunikation</t>
  </si>
  <si>
    <t>Andre it-serviceaktiviteter</t>
  </si>
  <si>
    <t>It-infrastruktur, databehandling, hosting og andre informationsaktiviteter</t>
  </si>
  <si>
    <t>Drift af portaler til internettet og andre informationsaktiviteter</t>
  </si>
  <si>
    <t>Andre informationsaktiviteter</t>
  </si>
  <si>
    <t>PENGEINSTITUT- OG FINANSAKTIVITETER, FORSIKRING</t>
  </si>
  <si>
    <t>Pengeinstitut- og finansieringsaktiviteter undtagen forsikring og pensionsforsikring</t>
  </si>
  <si>
    <t>Pengeinstitutters aktiviteter</t>
  </si>
  <si>
    <t>Centralbankers aktiviteter</t>
  </si>
  <si>
    <t>Holding- og gennemstrømningsselskabers aktiviteter</t>
  </si>
  <si>
    <t>Holdingselskabers aktiviteter</t>
  </si>
  <si>
    <t>Finansielle conduiters aktiviteter</t>
  </si>
  <si>
    <t>Investeringsforeningers, investeringsselskabers og lignende enheders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</si>
  <si>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</si>
  <si>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</si>
  <si>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</si>
  <si>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</si>
  <si>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</si>
  <si>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</si>
  <si>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</si>
  <si>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</si>
  <si>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</si>
  <si>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Aktiviteter i forbindelse med finansiering og forsikring</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</si>
  <si>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</si>
  <si>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</si>
  <si>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</si>
  <si>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</si>
  <si>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</si>
  <si>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</si>
  <si>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</si>
  <si>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</si>
  <si>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</si>
  <si>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og regnskabsmæssige aktiviter</t>
  </si>
  <si>
    <t>Juridiske aktiviteter</t>
  </si>
  <si>
    <t>Hovedsæders aktiviteter og virksomhedsrådgivning</t>
  </si>
  <si>
    <t>Hovedsæders aktiviteter</t>
  </si>
  <si>
    <t>Ikke-finansielle hovedsæders aktiviteter</t>
  </si>
  <si>
    <t>Finansielle hovedsæders aktiviteter</t>
  </si>
  <si>
    <t>Virksomhedsrådgivning og andre rådgivningsaktiviteter</t>
  </si>
  <si>
    <t>Arkitekt- og ingeniøraktiviteter; teknisk afprøvning og analyse</t>
  </si>
  <si>
    <t>Arkitekt- og ingeniøraktiviteter og lignende teknisk rådgivning</t>
  </si>
  <si>
    <t>Arkitekters aktiviteter</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</si>
  <si>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</si>
  <si>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</si>
  <si>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</si>
  <si>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</si>
  <si>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</si>
  <si>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</si>
  <si>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</si>
  <si>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</si>
  <si>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</si>
  <si>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Patentbureauaktiviteter og tjenesteydelser i forbindelse med markedsføring</t>
  </si>
  <si>
    <t>Landbrugskonsulenters aktiviteter</t>
  </si>
  <si>
    <t>Dyrlægers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</si>
  <si>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</si>
  <si>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</si>
  <si>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</si>
  <si>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Formidlingsaktiviteter inden for udlejning og leasing af andre materielle aktiver og andre ikke-finansielle immaterielle aktiver</t>
  </si>
  <si>
    <t>Arbejdsformidlingskontorers aktiviteter</t>
  </si>
  <si>
    <t>Vikarbureauaktiviteter og anden personaleformidling</t>
  </si>
  <si>
    <t>Rejsebureauer og rejsearrangørers aktiviteter og andre reservationstjenesteydelser og tjenesteydelser i forbindelse hermed</t>
  </si>
  <si>
    <t>Rejsebureauer og rejsearrangørers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</si>
  <si>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</si>
  <si>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</si>
  <si>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</si>
  <si>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</si>
  <si>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</si>
  <si>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</si>
  <si>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</si>
  <si>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</si>
  <si>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</si>
  <si>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</si>
  <si>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</si>
  <si>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Forsvarets aktiviteter</t>
  </si>
  <si>
    <t>Rets- og fængselsvæsenets aktiviteter</t>
  </si>
  <si>
    <t>Brandvæsenets aktiviteter</t>
  </si>
  <si>
    <t>Formidlingsaktiviteter i forbindelse med kurser og undervisere</t>
  </si>
  <si>
    <t>SUNDHEDS- OG SOCIALVÆSENETS AKTIVITETER</t>
  </si>
  <si>
    <t>Sundhedsvæsenets aktiviteter</t>
  </si>
  <si>
    <t>Hospitalsaktviteter</t>
  </si>
  <si>
    <t>Praktiserende lægers og tandlægers aktiviteter</t>
  </si>
  <si>
    <t>Alment praktiserende lægers aktiviteter</t>
  </si>
  <si>
    <t>Speciallægers aktiviteter</t>
  </si>
  <si>
    <t>Tandlægers aktiviteter</t>
  </si>
  <si>
    <t>Sundhedsvæsenets ativiteter i øvrigt</t>
  </si>
  <si>
    <t>Billeddiagnostiske undersøgelser og medicinske laboratorieaktiviteter</t>
  </si>
  <si>
    <t>Sundhedspleje, hjemmesygepleje, jordemoderaktiviteter mv.</t>
  </si>
  <si>
    <t>Formidlingsaktiviteter inden for læge- og tandlægeaktiviteter og sundhedsvæsen i øvrigt</t>
  </si>
  <si>
    <t>Formidlingsaktiviteter inden for institutionsophold</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</si>
  <si>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</si>
  <si>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</si>
  <si>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</si>
  <si>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</si>
  <si>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Biblioteker og arkivers aktiviteter</t>
  </si>
  <si>
    <t>Bibliotekers aktiviteter</t>
  </si>
  <si>
    <t>Arkivers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</si>
  <si>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</si>
  <si>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</si>
  <si>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</si>
  <si>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</si>
  <si>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</si>
  <si>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Private husholdningers produktion af ikke nærmere angivne varer og tjenesteydelser til eget brug</t>
  </si>
  <si>
    <t>Private husholdningers produktion af ikke nærmere angivne varer til eget brug</t>
  </si>
  <si>
    <t>Private husholdningers produktion af ikke nærmere angivne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</si>
  <si>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</si>
  <si>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</si>
  <si>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</si>
  <si>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opsl</t>
  </si>
  <si>
    <t>- manufacture of wearing apparel, including working clothes, made of leather or composition leather, e.g. coats, overcoats, jackets, trousers, aprons</t>
  </si>
  <si>
    <t>- manufacture of woven underwear and nightwear, other than knitted or crocheted e.g. underpants, briefs, pyjamas, nightdresses, dressing gowns, slips, brassieres, corsets, swimwear, babies' underwear garments
- manufacture of brassieres and corsets of all types of textile materials</t>
  </si>
  <si>
    <t>- manufacture of articles made of fur skins:
  • fur wearing apparel and clothing accessories
  • assemblies of fur skins e.g. 'dropped' fur skins, plates, mats, strips
  • diverse articles of fur skins: rugs, unstuffed pouffes, industrial polishing cloths</t>
  </si>
  <si>
    <t>01.49.10, 01.49.20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</si>
</sst>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sz val="11"/>
      <color rgb="FFFF0000"/>
      <name val="Calibri"/>
      <family val="2"/>
      <scheme val="minor"/>
    </font>
    <font>
      <b/>
      <sz val="8"/>
      <color theme="1"/>
      <name val="Calibri"/>
      <family val="2"/>
    </font>
    <font>
      <b/>
      <sz val="14"/>
      <color theme="1"/>
      <name val="Calibri"/>
      <family val="2"/>
      <scheme val="minor"/>
    </font>
    <font>
      <sz val="14"/>
      <color theme="1"/>
      <name val="Calibri"/>
      <family val="2"/>
      <scheme val="minor"/>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color rgb="FF0070C0"/>
      <name val="Calibri"/>
      <family val="2"/>
      <scheme val="minor"/>
    </font>
    <font>
      <sz val="11"/>
      <name val="Calibri"/>
      <family val="2"/>
    </font>
    <font>
      <sz val="11"/>
      <color rgb="FFC00000"/>
      <name val="Calibri"/>
      <family val="2"/>
      <scheme val="minor"/>
    </font>
    <font>
      <sz val="11"/>
      <color theme="9" tint="-0.499984740745262"/>
      <name val="Calibri"/>
      <family val="2"/>
      <scheme val="minor"/>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rgb="FFC00000"/>
      <name val="Calibri"/>
      <family val="2"/>
    </font>
    <font>
      <sz val="11"/>
      <color theme="9" tint="-0.249977111117893"/>
      <name val="Calibri"/>
      <family val="2"/>
      <scheme val="minor"/>
    </font>
    <font>
      <strike/>
      <sz val="11"/>
      <color rgb="FFC00000"/>
      <name val="Calibri"/>
      <family val="2"/>
    </font>
    <font>
      <sz val="11"/>
      <color rgb="FF0070C0"/>
      <name val="Calibri"/>
      <family val="2"/>
    </font>
    <font>
      <sz val="11"/>
      <color theme="0"/>
      <name val="Calibri"/>
      <family val="2"/>
      <scheme val="minor"/>
    </font>
    <font>
      <u/>
      <sz val="11"/>
      <color rgb="FF00B05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
      <sz val="11"/>
      <color rgb="FF00B050"/>
      <name val="Calibri"/>
      <family val="2"/>
      <scheme val="minor"/>
    </font>
    <font>
      <sz val="10"/>
      <color rgb="FF000000"/>
      <name val="Verdana"/>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bgColor indexed="64"/>
      </patternFill>
    </fill>
    <fill>
      <patternFill patternType="solid">
        <fgColor theme="1"/>
        <bgColor indexed="64"/>
      </patternFill>
    </fill>
    <fill>
      <patternFill patternType="solid">
        <fgColor rgb="FFD3B5E9"/>
        <bgColor indexed="64"/>
      </patternFill>
    </fill>
    <fill>
      <patternFill patternType="solid">
        <fgColor rgb="FF92D050"/>
        <bgColor indexed="64"/>
      </patternFill>
    </fill>
    <fill>
      <patternFill patternType="solid">
        <fgColor rgb="FFCAE8AA"/>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theme="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4" fillId="0" borderId="0" applyNumberFormat="0" applyFill="0" applyBorder="0" applyAlignment="0" applyProtection="0"/>
  </cellStyleXfs>
  <cellXfs count="128">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Font="1"/>
    <xf numFmtId="0" fontId="0" fillId="0" borderId="0" xfId="0" applyAlignment="1">
      <alignment horizontal="center"/>
    </xf>
    <xf numFmtId="0" fontId="10" fillId="4" borderId="9" xfId="0" applyFont="1" applyFill="1" applyBorder="1"/>
    <xf numFmtId="0" fontId="10" fillId="4" borderId="10" xfId="0" applyFont="1" applyFill="1" applyBorder="1"/>
    <xf numFmtId="0" fontId="11" fillId="5" borderId="3" xfId="0" applyFont="1" applyFill="1" applyBorder="1"/>
    <xf numFmtId="0" fontId="11" fillId="5" borderId="4" xfId="0" applyFont="1" applyFill="1" applyBorder="1"/>
    <xf numFmtId="0" fontId="11" fillId="4" borderId="3" xfId="0" applyFont="1" applyFill="1" applyBorder="1"/>
    <xf numFmtId="0" fontId="11" fillId="4" borderId="4" xfId="0" applyFont="1" applyFill="1" applyBorder="1"/>
    <xf numFmtId="0" fontId="11" fillId="4" borderId="6" xfId="0" applyFont="1" applyFill="1" applyBorder="1"/>
    <xf numFmtId="0" fontId="11" fillId="4" borderId="7" xfId="0" applyFont="1" applyFill="1" applyBorder="1"/>
    <xf numFmtId="0" fontId="10" fillId="4" borderId="8" xfId="0" applyFont="1" applyFill="1" applyBorder="1" applyAlignment="1">
      <alignment horizontal="center"/>
    </xf>
    <xf numFmtId="0" fontId="11" fillId="5" borderId="2" xfId="0" applyFont="1" applyFill="1" applyBorder="1" applyAlignment="1">
      <alignment horizontal="center"/>
    </xf>
    <xf numFmtId="0" fontId="11" fillId="4" borderId="2" xfId="0" applyFont="1" applyFill="1" applyBorder="1" applyAlignment="1">
      <alignment horizontal="center"/>
    </xf>
    <xf numFmtId="0" fontId="11" fillId="4" borderId="5" xfId="0" applyFont="1" applyFill="1" applyBorder="1" applyAlignment="1">
      <alignment horizontal="center"/>
    </xf>
    <xf numFmtId="0" fontId="10" fillId="4" borderId="9" xfId="0" applyFont="1" applyFill="1" applyBorder="1" applyAlignment="1">
      <alignment horizontal="center"/>
    </xf>
    <xf numFmtId="0" fontId="11" fillId="5" borderId="3" xfId="0" applyFont="1" applyFill="1" applyBorder="1" applyAlignment="1">
      <alignment horizontal="center"/>
    </xf>
    <xf numFmtId="0" fontId="11" fillId="4" borderId="3" xfId="0" applyFont="1" applyFill="1" applyBorder="1" applyAlignment="1">
      <alignment horizontal="center"/>
    </xf>
    <xf numFmtId="0" fontId="11" fillId="4" borderId="6" xfId="0" applyFont="1" applyFill="1" applyBorder="1" applyAlignment="1">
      <alignment horizontal="center"/>
    </xf>
    <xf numFmtId="0" fontId="0" fillId="0" borderId="0" xfId="0" applyBorder="1" applyAlignment="1">
      <alignment horizontal="left" indent="6"/>
    </xf>
    <xf numFmtId="0" fontId="0" fillId="0" borderId="0" xfId="0" applyAlignment="1">
      <alignment horizontal="center" vertical="center"/>
    </xf>
    <xf numFmtId="0" fontId="12" fillId="2" borderId="0" xfId="0" applyFont="1" applyFill="1"/>
    <xf numFmtId="0" fontId="2" fillId="2" borderId="0" xfId="0" applyFont="1" applyFill="1"/>
    <xf numFmtId="0" fontId="1" fillId="2" borderId="0" xfId="0" applyFont="1" applyFill="1"/>
    <xf numFmtId="0" fontId="14" fillId="2" borderId="0" xfId="0" applyFont="1" applyFill="1"/>
    <xf numFmtId="0" fontId="15" fillId="2" borderId="0" xfId="0" applyFont="1" applyFill="1"/>
    <xf numFmtId="0" fontId="0" fillId="0" borderId="0" xfId="0" pivotButton="1"/>
    <xf numFmtId="0" fontId="0" fillId="0" borderId="0" xfId="0" applyAlignment="1">
      <alignment horizontal="left"/>
    </xf>
    <xf numFmtId="0" fontId="0" fillId="0" borderId="0" xfId="0" applyNumberFormat="1"/>
    <xf numFmtId="0" fontId="0" fillId="4" borderId="0" xfId="0" applyFill="1"/>
    <xf numFmtId="0" fontId="0" fillId="8" borderId="0" xfId="0" applyFill="1"/>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21" fillId="2" borderId="0" xfId="0" applyFont="1" applyFill="1" applyBorder="1" applyAlignment="1"/>
    <xf numFmtId="0" fontId="13" fillId="2" borderId="0" xfId="0" applyFont="1" applyFill="1"/>
    <xf numFmtId="0" fontId="23" fillId="2" borderId="0" xfId="0" applyFont="1" applyFill="1"/>
    <xf numFmtId="0" fontId="24" fillId="2" borderId="0" xfId="0" applyFont="1" applyFill="1"/>
    <xf numFmtId="0" fontId="22" fillId="2" borderId="0" xfId="0" applyFont="1" applyFill="1"/>
    <xf numFmtId="0" fontId="25" fillId="2" borderId="0" xfId="0" applyFont="1" applyFill="1"/>
    <xf numFmtId="0" fontId="16" fillId="7" borderId="11" xfId="0" applyFont="1" applyFill="1" applyBorder="1" applyAlignment="1">
      <alignment horizontal="left" vertical="center"/>
    </xf>
    <xf numFmtId="0" fontId="16" fillId="7" borderId="12" xfId="0" applyFont="1" applyFill="1" applyBorder="1" applyAlignment="1">
      <alignment horizontal="left" vertical="center"/>
    </xf>
    <xf numFmtId="0" fontId="16" fillId="7" borderId="13" xfId="0" applyFont="1" applyFill="1" applyBorder="1" applyAlignment="1">
      <alignment horizontal="left" vertical="center"/>
    </xf>
    <xf numFmtId="0" fontId="0" fillId="0" borderId="0" xfId="0" applyFill="1"/>
    <xf numFmtId="0" fontId="0" fillId="6" borderId="0" xfId="0" applyFill="1" applyAlignment="1">
      <alignment vertical="top"/>
    </xf>
    <xf numFmtId="0" fontId="0" fillId="3" borderId="0" xfId="0" applyFill="1" applyAlignment="1">
      <alignment vertical="top"/>
    </xf>
    <xf numFmtId="0" fontId="0" fillId="0" borderId="0" xfId="0" applyAlignment="1">
      <alignment vertical="top"/>
    </xf>
    <xf numFmtId="0" fontId="0" fillId="0" borderId="0" xfId="0" applyNumberFormat="1" applyAlignment="1">
      <alignment vertical="top"/>
    </xf>
    <xf numFmtId="0" fontId="0" fillId="9" borderId="0" xfId="0" applyFill="1" applyBorder="1" applyAlignment="1">
      <alignment vertical="top"/>
    </xf>
    <xf numFmtId="0" fontId="0" fillId="9" borderId="15" xfId="0" applyFill="1" applyBorder="1" applyAlignment="1">
      <alignment vertical="top"/>
    </xf>
    <xf numFmtId="0" fontId="0" fillId="0" borderId="0" xfId="0" applyBorder="1" applyAlignment="1">
      <alignment vertical="top"/>
    </xf>
    <xf numFmtId="0" fontId="0" fillId="0" borderId="16" xfId="0" applyBorder="1" applyAlignment="1">
      <alignment vertical="top"/>
    </xf>
    <xf numFmtId="0" fontId="0" fillId="10" borderId="0" xfId="0" applyNumberFormat="1" applyFill="1" applyAlignment="1">
      <alignment vertical="top"/>
    </xf>
    <xf numFmtId="0" fontId="0" fillId="9" borderId="16" xfId="0" applyFill="1" applyBorder="1" applyAlignment="1">
      <alignment vertical="top"/>
    </xf>
    <xf numFmtId="0" fontId="0" fillId="10" borderId="0" xfId="0" applyFill="1" applyAlignment="1">
      <alignment vertical="top"/>
    </xf>
    <xf numFmtId="0" fontId="0" fillId="11" borderId="0" xfId="0" applyNumberFormat="1" applyFill="1" applyAlignment="1">
      <alignment vertical="top"/>
    </xf>
    <xf numFmtId="0" fontId="0" fillId="0" borderId="15" xfId="0" applyBorder="1" applyAlignment="1">
      <alignment vertical="top"/>
    </xf>
    <xf numFmtId="0" fontId="0" fillId="0" borderId="0" xfId="0" quotePrefix="1" applyFill="1" applyAlignment="1">
      <alignment vertical="top"/>
    </xf>
    <xf numFmtId="0" fontId="3" fillId="0" borderId="0" xfId="0" applyFont="1" applyFill="1" applyBorder="1" applyAlignment="1">
      <alignment vertical="top"/>
    </xf>
    <xf numFmtId="0" fontId="0" fillId="0" borderId="3" xfId="0" applyBorder="1" applyAlignment="1">
      <alignment vertical="top"/>
    </xf>
    <xf numFmtId="0" fontId="0" fillId="0" borderId="0" xfId="0" quotePrefix="1" applyBorder="1" applyAlignment="1">
      <alignment vertical="top"/>
    </xf>
    <xf numFmtId="0" fontId="0" fillId="0" borderId="0" xfId="0" quotePrefix="1" applyAlignment="1">
      <alignment vertical="top"/>
    </xf>
    <xf numFmtId="0" fontId="0" fillId="0" borderId="16" xfId="0" quotePrefix="1" applyBorder="1" applyAlignment="1">
      <alignment vertical="top"/>
    </xf>
    <xf numFmtId="0" fontId="27" fillId="0" borderId="16" xfId="0" quotePrefix="1" applyFont="1" applyBorder="1" applyAlignment="1">
      <alignment vertical="top"/>
    </xf>
    <xf numFmtId="0" fontId="17" fillId="0" borderId="16" xfId="0" quotePrefix="1" applyFont="1" applyBorder="1" applyAlignment="1">
      <alignment vertical="top"/>
    </xf>
    <xf numFmtId="0" fontId="18" fillId="0" borderId="0" xfId="0" applyFont="1" applyFill="1" applyBorder="1" applyAlignment="1">
      <alignment vertical="top"/>
    </xf>
    <xf numFmtId="0" fontId="0" fillId="0" borderId="16" xfId="0" quotePrefix="1" applyFill="1" applyBorder="1" applyAlignment="1">
      <alignment vertical="top"/>
    </xf>
    <xf numFmtId="0" fontId="0" fillId="0" borderId="16" xfId="0" applyFill="1" applyBorder="1" applyAlignment="1">
      <alignment vertical="top"/>
    </xf>
    <xf numFmtId="0" fontId="19" fillId="0" borderId="16" xfId="0" quotePrefix="1" applyFont="1" applyBorder="1" applyAlignment="1">
      <alignment vertical="top"/>
    </xf>
    <xf numFmtId="0" fontId="31" fillId="0" borderId="0" xfId="0" applyFont="1" applyAlignment="1">
      <alignment vertical="top"/>
    </xf>
    <xf numFmtId="0" fontId="17" fillId="0" borderId="0" xfId="0" applyFont="1" applyBorder="1" applyAlignment="1">
      <alignment vertical="top"/>
    </xf>
    <xf numFmtId="0" fontId="17" fillId="0" borderId="0" xfId="0" quotePrefix="1" applyFont="1" applyBorder="1" applyAlignment="1">
      <alignment vertical="top"/>
    </xf>
    <xf numFmtId="0" fontId="29" fillId="0" borderId="16" xfId="0" applyFont="1" applyBorder="1" applyAlignment="1">
      <alignment vertical="top"/>
    </xf>
    <xf numFmtId="0" fontId="0" fillId="0" borderId="15" xfId="0" quotePrefix="1" applyBorder="1" applyAlignment="1">
      <alignment vertical="top"/>
    </xf>
    <xf numFmtId="0" fontId="19" fillId="0" borderId="0" xfId="0" quotePrefix="1" applyFont="1" applyBorder="1" applyAlignment="1">
      <alignment vertical="top"/>
    </xf>
    <xf numFmtId="0" fontId="20" fillId="0" borderId="0" xfId="0" quotePrefix="1" applyFont="1" applyBorder="1" applyAlignment="1">
      <alignment vertical="top"/>
    </xf>
    <xf numFmtId="0" fontId="8" fillId="0" borderId="0" xfId="0" applyFont="1" applyBorder="1" applyAlignment="1">
      <alignment vertical="top"/>
    </xf>
    <xf numFmtId="0" fontId="27" fillId="0" borderId="0" xfId="0" quotePrefix="1" applyFont="1" applyBorder="1" applyAlignment="1">
      <alignment vertical="top"/>
    </xf>
    <xf numFmtId="0" fontId="0" fillId="10" borderId="0" xfId="0" applyFill="1" applyBorder="1" applyAlignment="1">
      <alignment vertical="top"/>
    </xf>
    <xf numFmtId="0" fontId="0" fillId="10" borderId="0" xfId="0" applyFill="1"/>
    <xf numFmtId="0" fontId="0" fillId="12" borderId="0" xfId="0" applyFill="1"/>
    <xf numFmtId="0" fontId="0" fillId="0" borderId="0" xfId="0" applyFill="1" applyAlignment="1">
      <alignment horizontal="left"/>
    </xf>
    <xf numFmtId="0" fontId="30"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4" borderId="0" xfId="0" applyFill="1" applyAlignment="1">
      <alignment horizontal="center" vertical="center"/>
    </xf>
    <xf numFmtId="0" fontId="32" fillId="2" borderId="0" xfId="0" applyFont="1" applyFill="1" applyBorder="1" applyAlignment="1">
      <alignment horizontal="left"/>
    </xf>
    <xf numFmtId="0" fontId="33" fillId="2" borderId="0" xfId="0" applyFont="1" applyFill="1" applyBorder="1" applyAlignment="1">
      <alignment horizontal="left"/>
    </xf>
    <xf numFmtId="0" fontId="0" fillId="10" borderId="14" xfId="0" applyFont="1" applyFill="1" applyBorder="1"/>
    <xf numFmtId="0" fontId="0" fillId="10" borderId="0" xfId="0" quotePrefix="1" applyFill="1" applyBorder="1" applyAlignment="1">
      <alignment vertical="top"/>
    </xf>
    <xf numFmtId="0" fontId="0" fillId="10" borderId="0" xfId="0" applyFont="1" applyFill="1" applyBorder="1"/>
    <xf numFmtId="0" fontId="0" fillId="10" borderId="16" xfId="0" applyFill="1" applyBorder="1" applyAlignment="1">
      <alignment vertical="top"/>
    </xf>
    <xf numFmtId="0" fontId="0" fillId="0" borderId="14" xfId="0" applyBorder="1" applyAlignment="1">
      <alignment vertical="top"/>
    </xf>
    <xf numFmtId="0" fontId="0" fillId="10" borderId="14" xfId="0" applyFill="1" applyBorder="1" applyAlignment="1">
      <alignment vertical="top"/>
    </xf>
    <xf numFmtId="0" fontId="0" fillId="10" borderId="16" xfId="0" quotePrefix="1" applyFill="1" applyBorder="1" applyAlignment="1">
      <alignment vertical="top"/>
    </xf>
    <xf numFmtId="0" fontId="0" fillId="10" borderId="0" xfId="0" applyFill="1" applyBorder="1"/>
    <xf numFmtId="0" fontId="0" fillId="10" borderId="0" xfId="0" quotePrefix="1" applyFill="1" applyBorder="1" applyAlignment="1"/>
    <xf numFmtId="0" fontId="0" fillId="10" borderId="0" xfId="0" applyFill="1" applyBorder="1" applyAlignment="1"/>
    <xf numFmtId="0" fontId="0" fillId="0" borderId="1" xfId="0" applyFont="1" applyBorder="1"/>
    <xf numFmtId="0" fontId="0" fillId="0" borderId="0" xfId="0" applyAlignment="1">
      <alignment wrapText="1"/>
    </xf>
    <xf numFmtId="0" fontId="34" fillId="2" borderId="0" xfId="1" applyFill="1" applyBorder="1"/>
    <xf numFmtId="0" fontId="35" fillId="0" borderId="0" xfId="0" applyFont="1" applyAlignment="1">
      <alignment vertical="top"/>
    </xf>
    <xf numFmtId="0" fontId="36" fillId="0" borderId="0" xfId="0" applyFont="1"/>
    <xf numFmtId="0" fontId="0" fillId="10" borderId="0" xfId="0" applyFill="1" applyAlignment="1">
      <alignment vertical="top" wrapText="1"/>
    </xf>
    <xf numFmtId="0" fontId="3" fillId="2" borderId="0" xfId="0" applyFont="1" applyFill="1" applyBorder="1"/>
    <xf numFmtId="0" fontId="0" fillId="0" borderId="0" xfId="0" applyFill="1" applyBorder="1" applyAlignment="1"/>
    <xf numFmtId="0" fontId="0" fillId="0" borderId="14" xfId="0" applyFont="1" applyBorder="1"/>
    <xf numFmtId="0" fontId="8" fillId="0" borderId="0" xfId="0" applyFont="1"/>
    <xf numFmtId="0" fontId="0" fillId="10" borderId="16" xfId="0" quotePrefix="1" applyFill="1" applyBorder="1" applyAlignment="1"/>
    <xf numFmtId="0" fontId="0" fillId="0" borderId="1" xfId="0" applyBorder="1"/>
  </cellXfs>
  <cellStyles count="2">
    <cellStyle name="Link" xfId="1" builtinId="8"/>
    <cellStyle name="Normal" xfId="0" builtinId="0"/>
  </cellStyles>
  <dxfs count="69">
    <dxf>
      <font>
        <strike val="0"/>
        <outline val="0"/>
        <shadow val="0"/>
        <u val="none"/>
        <vertAlign val="baseline"/>
        <sz val="14"/>
        <color theme="1"/>
        <name val="Calibri"/>
        <scheme val="minor"/>
      </font>
      <fill>
        <patternFill patternType="solid">
          <fgColor indexed="64"/>
          <bgColor theme="4" tint="0.59999389629810485"/>
        </patternFill>
      </fill>
      <border diagonalUp="0" diagonalDown="0" outline="0">
        <left style="thin">
          <color theme="0" tint="-0.24994659260841701"/>
        </left>
        <right/>
        <top style="thin">
          <color theme="0" tint="-0.24994659260841701"/>
        </top>
        <bottom style="thin">
          <color theme="0" tint="-0.24994659260841701"/>
        </bottom>
      </border>
    </dxf>
    <dxf>
      <font>
        <strike val="0"/>
        <outline val="0"/>
        <shadow val="0"/>
        <u val="none"/>
        <vertAlign val="baseline"/>
        <sz val="14"/>
        <color theme="1"/>
        <name val="Calibri"/>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4"/>
        <color theme="1"/>
        <name val="Calibri"/>
        <scheme val="minor"/>
      </font>
      <fill>
        <patternFill patternType="solid">
          <fgColor indexed="64"/>
          <bgColor theme="4" tint="0.59999389629810485"/>
        </patternFill>
      </fill>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4"/>
        <color theme="1"/>
        <name val="Calibri"/>
        <scheme val="minor"/>
      </font>
      <fill>
        <patternFill patternType="solid">
          <fgColor indexed="64"/>
          <bgColor theme="4" tint="0.59999389629810485"/>
        </patternFill>
      </fill>
      <alignment horizontal="center"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border>
    </dxf>
    <dxf>
      <border outline="0">
        <top style="thin">
          <color theme="0" tint="-0.24994659260841701"/>
        </top>
      </border>
    </dxf>
    <dxf>
      <border outline="0">
        <top style="thin">
          <color indexed="64"/>
        </top>
      </border>
    </dxf>
    <dxf>
      <font>
        <strike val="0"/>
        <outline val="0"/>
        <shadow val="0"/>
        <u val="none"/>
        <vertAlign val="baseline"/>
        <sz val="14"/>
        <color theme="1"/>
        <name val="Calibri"/>
        <scheme val="minor"/>
      </font>
    </dxf>
    <dxf>
      <border outline="0">
        <bottom style="thin">
          <color theme="0" tint="-0.24994659260841701"/>
        </bottom>
      </border>
    </dxf>
    <dxf>
      <font>
        <strike val="0"/>
        <outline val="0"/>
        <shadow val="0"/>
        <u val="none"/>
        <vertAlign val="baseline"/>
        <sz val="14"/>
        <color theme="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border outline="0">
        <top style="thin">
          <color indexed="64"/>
        </top>
      </border>
    </dxf>
    <dxf>
      <fill>
        <patternFill patternType="solid">
          <fgColor indexed="64"/>
          <bgColor theme="4" tint="0.59999389629810485"/>
        </patternFill>
      </fill>
    </dxf>
    <dxf>
      <border outline="0">
        <bottom style="thin">
          <color theme="0" tint="-0.14996795556505021"/>
        </bottom>
      </border>
    </dxf>
    <dxf>
      <alignment horizontal="left" textRotation="0" wrapText="0" indent="0" justifyLastLine="0" shrinkToFit="0" readingOrder="0"/>
    </dxf>
    <dxf>
      <font>
        <strike val="0"/>
        <outline val="0"/>
        <shadow val="0"/>
        <u val="none"/>
        <vertAlign val="baseline"/>
        <sz val="11"/>
        <color rgb="FFC00000"/>
        <name val="Calibri"/>
        <scheme val="minor"/>
      </font>
    </dxf>
    <dxf>
      <numFmt numFmtId="0" formatCode="General"/>
    </dxf>
    <dxf>
      <alignment horizontal="left" vertical="bottom" textRotation="0" wrapText="0" indent="0" justifyLastLine="0" shrinkToFit="0" readingOrder="0"/>
    </dxf>
    <dxf>
      <numFmt numFmtId="0" formatCode="General"/>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bgColor rgb="FFE7F1F9"/>
        </patternFill>
      </fill>
    </dxf>
  </dxfs>
  <tableStyles count="1" defaultTableStyle="TableStyleMedium2" defaultPivotStyle="PivotStyleLight16">
    <tableStyle name="Tabeltypografi 1" pivot="0" count="1">
      <tableStyleElement type="wholeTable" dxfId="68"/>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127001</xdr:rowOff>
    </xdr:from>
    <xdr:to>
      <xdr:col>10</xdr:col>
      <xdr:colOff>560917</xdr:colOff>
      <xdr:row>49</xdr:row>
      <xdr:rowOff>95250</xdr:rowOff>
    </xdr:to>
    <xdr:sp macro="" textlink="">
      <xdr:nvSpPr>
        <xdr:cNvPr id="3" name="Tekstfelt 2"/>
        <xdr:cNvSpPr txBox="1"/>
      </xdr:nvSpPr>
      <xdr:spPr>
        <a:xfrm>
          <a:off x="306918" y="3026834"/>
          <a:ext cx="6191249" cy="6466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omfatter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chemeClr val="dk1"/>
              </a:solidFill>
              <a:effectLst/>
              <a:latin typeface="+mn-lt"/>
              <a:ea typeface="+mn-ea"/>
              <a:cs typeface="+mn-cs"/>
            </a:rPr>
            <a:t>DB07-DB25: Korrespondancetabel mellem DB07 og DB25</a:t>
          </a:r>
        </a:p>
        <a:p>
          <a:endParaRPr lang="en-US">
            <a:effectLst/>
          </a:endParaRPr>
        </a:p>
        <a:p>
          <a:r>
            <a:rPr lang="en-US" sz="1100" b="1">
              <a:solidFill>
                <a:schemeClr val="dk1"/>
              </a:solidFill>
              <a:effectLst/>
              <a:latin typeface="+mn-lt"/>
              <a:ea typeface="+mn-ea"/>
              <a:cs typeface="+mn-cs"/>
            </a:rPr>
            <a:t>DB25-DB07: Korrespondancetabel mellem DB25 og DB07</a:t>
          </a:r>
        </a:p>
        <a:p>
          <a:endParaRPr lang="en-US">
            <a:effectLst/>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p>
        <a:p>
          <a:endParaRPr lang="en-US">
            <a:effectLst/>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endParaRPr lang="en-US">
            <a:effectLst/>
          </a:endParaRPr>
        </a:p>
        <a:p>
          <a:endParaRPr lang="en-US" sz="1100" b="1">
            <a:solidFill>
              <a:srgbClr val="FF6699"/>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466725</xdr:colOff>
      <xdr:row>1</xdr:row>
      <xdr:rowOff>38100</xdr:rowOff>
    </xdr:from>
    <xdr:to>
      <xdr:col>8</xdr:col>
      <xdr:colOff>278607</xdr:colOff>
      <xdr:row>13</xdr:row>
      <xdr:rowOff>62177</xdr:rowOff>
    </xdr:to>
    <xdr:sp macro="" textlink="">
      <xdr:nvSpPr>
        <xdr:cNvPr id="2" name="Tekstfelt 1"/>
        <xdr:cNvSpPr txBox="1"/>
      </xdr:nvSpPr>
      <xdr:spPr>
        <a:xfrm>
          <a:off x="15230475" y="22860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514350</xdr:colOff>
      <xdr:row>2</xdr:row>
      <xdr:rowOff>133350</xdr:rowOff>
    </xdr:from>
    <xdr:to>
      <xdr:col>9</xdr:col>
      <xdr:colOff>326232</xdr:colOff>
      <xdr:row>14</xdr:row>
      <xdr:rowOff>157427</xdr:rowOff>
    </xdr:to>
    <xdr:sp macro="" textlink="">
      <xdr:nvSpPr>
        <xdr:cNvPr id="2" name="Tekstfelt 1"/>
        <xdr:cNvSpPr txBox="1"/>
      </xdr:nvSpPr>
      <xdr:spPr>
        <a:xfrm>
          <a:off x="15401925" y="5143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4000500</xdr:colOff>
      <xdr:row>5</xdr:row>
      <xdr:rowOff>180976</xdr:rowOff>
    </xdr:from>
    <xdr:to>
      <xdr:col>3</xdr:col>
      <xdr:colOff>6591300</xdr:colOff>
      <xdr:row>9</xdr:row>
      <xdr:rowOff>161926</xdr:rowOff>
    </xdr:to>
    <xdr:sp macro="" textlink="">
      <xdr:nvSpPr>
        <xdr:cNvPr id="2" name="Tekstfelt 1"/>
        <xdr:cNvSpPr txBox="1"/>
      </xdr:nvSpPr>
      <xdr:spPr>
        <a:xfrm>
          <a:off x="11210925" y="1133476"/>
          <a:ext cx="2590800"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hvilke DB07 branchekoder, der er blevet sammenlagt, og til hvilken DB25 branchekode.</a:t>
          </a:r>
          <a:endParaRPr lang="da-DK"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Sarah Valentina Møller" refreshedDate="45427.560073032408" createdVersion="6" refreshedVersion="6" minRefreshableVersion="3" recordCount="529">
  <cacheSource type="worksheet">
    <worksheetSource name="Tabel1"/>
  </cacheSource>
  <cacheFields count="4">
    <cacheField name="DB07 Kode" numFmtId="0">
      <sharedItems count="153">
        <s v="01.19.00"/>
        <s v="01.28.00"/>
        <s v="01.42.00"/>
        <s v="01.49.20"/>
        <s v="01.62.00"/>
        <s v="03.11.00"/>
        <s v="03.12.00"/>
        <s v="03.21.00"/>
        <s v="03.22.00"/>
        <s v="10.71.10"/>
        <s v="10.86.00"/>
        <s v="13.20.00"/>
        <s v="13.92.20"/>
        <s v="14.13.00"/>
        <s v="14.14.00"/>
        <s v="14.19.00"/>
        <s v="16.10.00"/>
        <s v="16.21.00"/>
        <s v="16.22.00"/>
        <s v="16.23.00"/>
        <s v="16.24.00"/>
        <s v="16.29.00"/>
        <s v="18.12.00"/>
        <s v="20.11.00"/>
        <s v="20.14.00"/>
        <s v="20.59.00"/>
        <s v="22.19.00"/>
        <s v="22.21.00"/>
        <s v="22.22.00"/>
        <s v="22.23.00"/>
        <s v="22.29.00"/>
        <s v="23.12.00"/>
        <s v="24.53.00"/>
        <s v="25.61.00"/>
        <s v="26.11.00"/>
        <s v="26.30.00"/>
        <s v="27.11.00"/>
        <s v="27.12.00"/>
        <s v="27.90.00"/>
        <s v="28.11.10"/>
        <s v="28.11.90"/>
        <s v="28.23.00"/>
        <s v="28.25.00"/>
        <s v="28.49.00"/>
        <s v="28.92.00"/>
        <s v="28.96.00"/>
        <s v="28.99.00"/>
        <s v="30.11.00"/>
        <s v="30.30.00"/>
        <s v="30.40.00"/>
        <s v="30.91.00"/>
        <s v="32.30.00"/>
        <s v="32.50.00"/>
        <s v="32.99.00"/>
        <s v="33.11.00"/>
        <s v="33.12.00"/>
        <s v="33.15.00"/>
        <s v="33.16.00"/>
        <s v="33.19.00"/>
        <s v="35.11.00"/>
        <s v="35.14.00"/>
        <s v="35.23.00"/>
        <s v="38.21.10"/>
        <s v="38.22.00"/>
        <s v="38.32.00"/>
        <s v="41.20.00"/>
        <s v="42.11.00"/>
        <s v="43.12.00"/>
        <s v="43.29.00"/>
        <s v="43.39.00"/>
        <s v="43.99.90"/>
        <s v="45.11.10"/>
        <s v="45.19.10"/>
        <s v="45.19.20"/>
        <s v="45.31.00"/>
        <s v="45.40.00"/>
        <s v="46.43.30"/>
        <s v="46.43.50"/>
        <s v="46.90.00"/>
        <s v="47.11.10"/>
        <s v="47.59.90"/>
        <s v="47.65.00"/>
        <s v="47.78.90"/>
        <s v="47.79.00"/>
        <s v="47.81.00"/>
        <s v="47.82.00"/>
        <s v="47.89.00"/>
        <s v="47.91.11"/>
        <s v="47.91.12"/>
        <s v="47.91.13"/>
        <s v="47.91.14"/>
        <s v="47.91.15"/>
        <s v="47.91.16"/>
        <s v="47.91.17"/>
        <s v="47.91.19"/>
        <s v="47.91.20"/>
        <s v="47.99.00"/>
        <s v="49.10.00"/>
        <s v="49.31.10"/>
        <s v="49.32.00"/>
        <s v="49.39.20"/>
        <s v="49.41.00"/>
        <s v="52.10.00"/>
        <s v="52.29.10"/>
        <s v="52.29.20"/>
        <s v="52.29.90"/>
        <s v="56.10.20"/>
        <s v="56.30.00"/>
        <s v="58.19.00"/>
        <s v="59.11.10"/>
        <s v="59.11.20"/>
        <s v="61.20.00"/>
        <s v="61.90.00"/>
        <s v="63.11.00"/>
        <s v="63.12.00"/>
        <s v="64.20.10"/>
        <s v="64.20.20"/>
        <s v="64.20.30"/>
        <s v="64.30.40"/>
        <s v="64.92.40"/>
        <s v="64.99.00"/>
        <s v="66.19.00"/>
        <s v="68.20.30"/>
        <s v="68.31.10"/>
        <s v="68.31.20"/>
        <s v="74.10.10"/>
        <s v="74.10.20"/>
        <s v="74.10.30"/>
        <s v="74.20.00"/>
        <s v="74.90.90"/>
        <s v="77.12.00"/>
        <s v="77.39.00"/>
        <s v="79.11.00"/>
        <s v="79.90.00"/>
        <s v="81.21.00"/>
        <s v="82.19.00"/>
        <s v="82.30.00"/>
        <s v="82.99.00"/>
        <s v="85.10.00"/>
        <s v="85.51.00"/>
        <s v="86.90.90"/>
        <s v="88.99.20"/>
        <s v="90.02.00"/>
        <s v="90.03.00"/>
        <s v="91.04.00"/>
        <s v="93.11.00"/>
        <s v="93.19.00"/>
        <s v="93.21.00"/>
        <s v="93.29.90"/>
        <s v="96.01.10"/>
        <s v="96.01.20"/>
        <s v="96.09.00"/>
        <s v="99.00.00"/>
      </sharedItems>
    </cacheField>
    <cacheField name="DB07 Branche Titel" numFmtId="0">
      <sharedItems/>
    </cacheField>
    <cacheField name="DB25 Branche Kode" numFmtId="0">
      <sharedItems count="317">
        <s v="01.13.00"/>
        <s v="01.19.00"/>
        <s v="01.28.00"/>
        <s v="01.41.00"/>
        <s v="01.42.00"/>
        <s v="01.47.00"/>
        <s v="01.48.00"/>
        <s v="01.62.00"/>
        <s v="03.11.00"/>
        <s v="03.30.00"/>
        <s v="03.12.00"/>
        <s v="03.21.00"/>
        <s v="03.22.00"/>
        <s v="10.71.10"/>
        <s v="10.72.00"/>
        <s v="10.61.00"/>
        <s v="10.62.00"/>
        <s v="10.71.20"/>
        <s v="10.73.00"/>
        <s v="10.86.00"/>
        <s v="13.20.00"/>
        <s v="13.96.00"/>
        <s v="23.99.90"/>
        <s v="13.92.00"/>
        <s v="14.10.00"/>
        <s v="14.21.00"/>
        <s v="14.22.00"/>
        <s v="14.24.00"/>
        <s v="14.29.00"/>
        <s v="16.11.00"/>
        <s v="16.12.00"/>
        <s v="16.21.00"/>
        <s v="16.27.00"/>
        <s v="16.22.00"/>
        <s v="16.23.00"/>
        <s v="16.25.00"/>
        <s v="16.24.00"/>
        <s v="15.20.00"/>
        <s v="16.26.00"/>
        <s v="16.28.00"/>
        <s v="13.30.00"/>
        <s v="18.12.00"/>
        <s v="20.11.00"/>
        <s v="20.14.00"/>
        <s v="20.51.00"/>
        <s v="20.59.00"/>
        <s v="22.12.00"/>
        <s v="22.21.00"/>
        <s v="22.25.00"/>
        <s v="22.22.00"/>
        <s v="22.23.00"/>
        <s v="22.24.00"/>
        <s v="23.66.00"/>
        <s v="22.26.00"/>
        <s v="23.12.00"/>
        <s v="29.32.00"/>
        <s v="24.53.00"/>
        <s v="24.54.00"/>
        <s v="25.51.00"/>
        <s v="25.52.00"/>
        <s v="25.53.00"/>
        <s v="26.11.00"/>
        <s v="27.33.00"/>
        <s v="26.30.00"/>
        <s v="26.51.00"/>
        <s v="27.11.00"/>
        <s v="29.10.00"/>
        <s v="27.12.00"/>
        <s v="27.90.00"/>
        <s v="29.31.00"/>
        <s v="32.99.00"/>
        <s v="28.11.00"/>
        <s v="42.22.00"/>
        <s v="30.91.00"/>
        <s v="26.20.00"/>
        <s v="28.23.00"/>
        <s v="28.25.00"/>
        <s v="28.42.00"/>
        <s v="28.30.00"/>
        <s v="28.92.00"/>
        <s v="28.96.00"/>
        <s v="28.97.00"/>
        <s v="28.99.00"/>
        <s v="30.11.00"/>
        <s v="30.13.00"/>
        <s v="30.31.00"/>
        <s v="30.32.00"/>
        <s v="30.40.00"/>
        <s v="33.18.00"/>
        <s v="30.92.00"/>
        <s v="32.30.00"/>
        <s v="26.60.90"/>
        <s v="32.50.00"/>
        <s v="33.11.00"/>
        <s v="33.12.00"/>
        <s v="33.15.00"/>
        <s v="33.16.00"/>
        <s v="33.19.00"/>
        <s v="91.30.00"/>
        <s v="35.11.00"/>
        <s v="35.12.00"/>
        <s v="35.15.10"/>
        <s v="35.15.90"/>
        <s v="35.16.00"/>
        <s v="35.40.00"/>
        <s v="35.23.00"/>
        <s v="38.23.00"/>
        <s v="38.31.00"/>
        <s v="38.32.00"/>
        <s v="38.33.00"/>
        <s v="38.22.00"/>
        <s v="20.16.00"/>
        <s v="38.21.00"/>
        <s v="41.00.00"/>
        <s v="42.11.00"/>
        <s v="43.50.00"/>
        <s v="05.10.00"/>
        <s v="05.20.00"/>
        <s v="07.10.00"/>
        <s v="07.21.00"/>
        <s v="07.29.00"/>
        <s v="08.11.00"/>
        <s v="08.12.00"/>
        <s v="08.91.00"/>
        <s v="08.92.00"/>
        <s v="08.93.00"/>
        <s v="08.99.00"/>
        <s v="43.12.00"/>
        <s v="43.23.00"/>
        <s v="43.24.00"/>
        <s v="43.35.00"/>
        <s v="81.22.90"/>
        <s v="42.99.00"/>
        <s v="43.22.00"/>
        <s v="43.42.00"/>
        <s v="43.91.00"/>
        <s v="43.99.00"/>
        <s v="46.18.10"/>
        <s v="46.71.00"/>
        <s v="47.81.00"/>
        <s v="46.72.00"/>
        <s v="46.73.00"/>
        <s v="47.83.00"/>
        <s v="95.32.00"/>
        <s v="95.40.00"/>
        <s v="46.43.20"/>
        <s v="46.49.90"/>
        <s v="46.43.10"/>
        <s v="46.64.00"/>
        <s v="46.89.00"/>
        <s v="46.90.00"/>
        <s v="47.11.10"/>
        <s v="47.11.20"/>
        <s v="47.52.20"/>
        <s v="47.55.90"/>
        <s v="47.64.00"/>
        <s v="47.69.90"/>
        <s v="47.40.00"/>
        <s v="47.54.00"/>
        <s v="47.55.20"/>
        <s v="47.63.10"/>
        <s v="47.69.20"/>
        <s v="47.78.00"/>
        <s v="47.79.00"/>
        <s v="47.91.00"/>
        <s v="47.92.00"/>
        <s v="47.11.30"/>
        <s v="47.21.00"/>
        <s v="47.22.00"/>
        <s v="47.23.00"/>
        <s v="47.24.00"/>
        <s v="47.25.00"/>
        <s v="47.26.00"/>
        <s v="47.27.00"/>
        <s v="47.51.00"/>
        <s v="47.71.10"/>
        <s v="47.71.20"/>
        <s v="47.72.10"/>
        <s v="47.72.20"/>
        <s v="47.52.10"/>
        <s v="47.53.00"/>
        <s v="47.55.10"/>
        <s v="47.55.30"/>
        <s v="47.61.00"/>
        <s v="47.62.00"/>
        <s v="47.63.20"/>
        <s v="47.63.30"/>
        <s v="47.69.10"/>
        <s v="47.74.10"/>
        <s v="47.74.20"/>
        <s v="47.75.00"/>
        <s v="47.76.10"/>
        <s v="47.76.20"/>
        <s v="47.77.00"/>
        <s v="47.82.00"/>
        <s v="47.73.00"/>
        <s v="60.10.00"/>
        <s v="60.20.00"/>
        <s v="60.39.00"/>
        <s v="49.11.00"/>
        <s v="49.12.00"/>
        <s v="49.31.00"/>
        <s v="49.34.00"/>
        <s v="49.33.00"/>
        <s v="52.32.00"/>
        <s v="49.32.00"/>
        <s v="49.39.00"/>
        <s v="49.41.00"/>
        <s v="52.24.00"/>
        <s v="35.24.00"/>
        <s v="52.10.00"/>
        <s v="63.10.00"/>
        <s v="52.26.00"/>
        <s v="52.31.00"/>
        <s v="52.25.00"/>
        <s v="56.11.90"/>
        <s v="56.12.00"/>
        <s v="56.30.10"/>
        <s v="56.30.20"/>
        <s v="58.19.00"/>
        <s v="59.11.00"/>
        <s v="61.10.00"/>
        <s v="61.90.00"/>
        <s v="61.20.00"/>
        <s v="63.91.00"/>
        <s v="64.21.10"/>
        <s v="64.22.00"/>
        <s v="64.21.20"/>
        <s v="64.21.30"/>
        <s v="64.32.00"/>
        <s v="64.99.10"/>
        <s v="64.92.30"/>
        <s v="64.99.90"/>
        <s v="64.92.20"/>
        <s v="66.19.00"/>
        <s v="66.30.00"/>
        <s v="55.90.00"/>
        <s v="68.20.30"/>
        <s v="68.31.10"/>
        <s v="68.32.10"/>
        <s v="55.40.00"/>
        <s v="68.31.20"/>
        <s v="74.11.00"/>
        <s v="74.14.00"/>
        <s v="74.12.00"/>
        <s v="74.13.00"/>
        <s v="74.20.00"/>
        <s v="74.91.00"/>
        <s v="74.99.90"/>
        <s v="80.09.00"/>
        <s v="77.11.00"/>
        <s v="77.12.00"/>
        <s v="77.39.10"/>
        <s v="77.39.90"/>
        <s v="77.51.00"/>
        <s v="79.11.00"/>
        <s v="56.40.00"/>
        <s v="79.90.00"/>
        <s v="82.40.00"/>
        <s v="81.21.00"/>
        <s v="96.91.00"/>
        <s v="82.10.00"/>
        <s v="82.30.00"/>
        <s v="93.29.10"/>
        <s v="93.29.90"/>
        <s v="43.60.00"/>
        <s v="46.11.00"/>
        <s v="46.12.00"/>
        <s v="46.13.00"/>
        <s v="46.14.00"/>
        <s v="46.15.00"/>
        <s v="46.16.00"/>
        <s v="46.17.10"/>
        <s v="46.17.90"/>
        <s v="46.18.90"/>
        <s v="46.19.00"/>
        <s v="53.30.00"/>
        <s v="77.52.00"/>
        <s v="82.91.00"/>
        <s v="82.99.00"/>
        <s v="85.61.00"/>
        <s v="86.97.00"/>
        <s v="87.91.00"/>
        <s v="96.40.00"/>
        <s v="85.10.00"/>
        <s v="88.91.10"/>
        <s v="88.91.20"/>
        <s v="88.91.30"/>
        <s v="85.51.00"/>
        <s v="93.13.00"/>
        <s v="86.91.00"/>
        <s v="86.92.00"/>
        <s v="86.96.00"/>
        <s v="86.99.00"/>
        <s v="87.99.30"/>
        <s v="88.99.20"/>
        <s v="90.39.10"/>
        <s v="90.39.20"/>
        <s v="58.11.00"/>
        <s v="58.12.00"/>
        <s v="58.13.00"/>
        <s v="90.11.00"/>
        <s v="90.12.00"/>
        <s v="90.13.00"/>
        <s v="91.41.00"/>
        <s v="91.42.00"/>
        <s v="93.11.00"/>
        <s v="93.12.00"/>
        <s v="93.19.00"/>
        <s v="93.21.00"/>
        <s v="84.25.00"/>
        <s v="53.20.00"/>
        <s v="96.10.10"/>
        <s v="96.10.20"/>
        <s v="96.99.00"/>
        <s v="99.00.10"/>
        <s v="99.00.20"/>
      </sharedItems>
    </cacheField>
    <cacheField name="DB25 Branche Titel"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rah Valentina Møller" refreshedDate="45427.562086226855" createdVersion="6" refreshedVersion="6" minRefreshableVersion="3" recordCount="34">
  <cacheSource type="worksheet">
    <worksheetSource ref="A1:D35" sheet="9. SAMMENLAGTE BRANCHER"/>
  </cacheSource>
  <cacheFields count="4">
    <cacheField name="DB07 Branchekode" numFmtId="0">
      <sharedItems/>
    </cacheField>
    <cacheField name="DB07 Branche Titel" numFmtId="0">
      <sharedItems count="34">
        <s v="Forarbejdning af afgrøder efter høst"/>
        <s v="Forarbejdning af frø/sædekorn til udsæd"/>
        <s v="Fremstilling af radiatorer og kedler til centralvarmeanlæg"/>
        <s v="Fremstilling af dampkedler undtagen centralvarmekedler"/>
        <s v="Fremstilling af optiske instrumenter og fotografisk udstyr"/>
        <s v="Fremstilling af magnetiske og optiske media"/>
        <s v="Fremstilling af kontor- og butiksmøbler"/>
        <s v="Fremstilling af køkkenmøbler"/>
        <s v="Fremstilling af madrasser"/>
        <s v="Fremstilling af andre møbler"/>
        <s v="Engroshandel med møbler, tæpper og belysningsartikler"/>
        <s v="Engroshandel med kontormøbler"/>
        <s v="Engroshandel med computere, ydre enheder og software"/>
        <s v="Engroshandel med elektronisk udstyr"/>
        <s v="Engroshandel med telekommunikationsudstyr"/>
        <s v="Engroshandel med andre kontormaskiner og andet kontorudstyr"/>
        <s v="Engroshandel med træ, trælast og byggematerialer"/>
        <s v="Engroshandel med lak, maling, tapet, gulvbelægning mv."/>
        <s v="Hoteller"/>
        <s v="Konferencecentre og kursusejendomme"/>
        <s v="Konsulentbistand vedrørende informationsteknologi"/>
        <s v="Computer facility management"/>
        <s v="Forskning og eksperimentel udvikling indenfor bioteknologi"/>
        <s v="Anden forskning og eksperimentel udvikling inden for naturvidenskab og teknik"/>
        <s v="Udlejning af videobånd og videodisks"/>
        <s v="Udlejning og leasing af andre varer til personlig brug og husholdningsbrug i.a.n."/>
        <s v="Vikarbureauer"/>
        <s v="Anden personaleformidling"/>
        <s v="Private vagt- og sikkerhedstjenester"/>
        <s v="Overvågning"/>
        <s v="Reparation af computere og ydre enheder"/>
        <s v="Reparation af kommunikationsudstyr"/>
        <s v="Karosseriværksteder og autolakererier"/>
        <s v="Undervognsbehandling"/>
      </sharedItems>
    </cacheField>
    <cacheField name="DB25 Branchekode" numFmtId="0">
      <sharedItems count="15">
        <s v="01.63.00"/>
        <s v="25.21.00"/>
        <s v="26.70.00"/>
        <s v="31.00.00"/>
        <s v="46.47.00"/>
        <s v="46.50.00"/>
        <s v="46.83.00"/>
        <s v="55.10.00"/>
        <s v="62.20.00"/>
        <s v="72.10.00"/>
        <s v="77.22.00"/>
        <s v="78.20.00"/>
        <s v="80.01.00"/>
        <s v="95.10.00"/>
        <s v="95.31.20"/>
      </sharedItems>
    </cacheField>
    <cacheField name="DB25 Branche Titel" numFmtId="0">
      <sharedItems count="15">
        <s v="Forarbejdning af afgrøder efter høst af frø/sædekorn til udsæd"/>
        <s v="Fremstilling af radiatorer, damp- og fyringskedler til centralvarmeanlæg"/>
        <s v="Fremstilling af optiske instrumenter, magnetiske og optiske medier og fotografisk udstyr"/>
        <s v="Fremstilling af møbler"/>
        <s v="Engroshandel med møbler til bolig-, kontor- og butiksbrug, tæpper og belysningsartikler"/>
        <s v="Engroshandel med computere, ydre enheder og software"/>
        <s v="Engroshandel med træ, trælast og byggematerialer"/>
        <s v="Drift af hoteller og lignende overnatningsfaciliteter"/>
        <s v="Konsulentbistand vedrørende informationsteknologi og forvaltning af it-faciliteter"/>
        <s v="Forskning og eksperimentel udvikling inden for naturvidenskab og teknik"/>
        <s v="Udlejning og leasing af andre varer til personlig brug og husholdningsbrug"/>
        <s v="Vikarbureauvirksomhed og anden personaleformidling"/>
        <s v="Efterforskning og private vagt- og sikkerhedstjenester"/>
        <s v="Reparation og vedligeholdelse af computere og kommunikationsudstyr"/>
        <s v="Reparation og lakering af karosseri samt undervognsbehandling"/>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29">
  <r>
    <x v="0"/>
    <s v="Dyrkning af andre etårige afgrøder"/>
    <x v="0"/>
    <s v="Dyrkning af grøntsager og meloner, rødder og rodknolde"/>
  </r>
  <r>
    <x v="0"/>
    <s v="Dyrkning af andre etårige afgrøder"/>
    <x v="1"/>
    <s v="Dyrkning af andre etårige afgrøder"/>
  </r>
  <r>
    <x v="1"/>
    <s v="Dyrkning af krydderiplanter, aromaplanter og lægeplanter"/>
    <x v="0"/>
    <s v="Dyrkning af grøntsager og meloner, rødder og rodknolde"/>
  </r>
  <r>
    <x v="1"/>
    <s v="Dyrkning af krydderiplanter, aromaplanter og lægeplanter"/>
    <x v="2"/>
    <s v="Dyrkning af krydderiplanter, aromaplanter og lægeplanter"/>
  </r>
  <r>
    <x v="2"/>
    <s v="Avl af andet kvæg og bøfler"/>
    <x v="3"/>
    <s v="Avl af malkekvæg"/>
  </r>
  <r>
    <x v="2"/>
    <s v="Avl af andet kvæg og bøfler"/>
    <x v="4"/>
    <s v="Avl af andet kvæg og bøfler"/>
  </r>
  <r>
    <x v="3"/>
    <s v="Avl af pelsdyr mv."/>
    <x v="5"/>
    <s v="Fjerkræavl"/>
  </r>
  <r>
    <x v="3"/>
    <s v="Avl af pelsdyr mv."/>
    <x v="6"/>
    <s v="Avl af andre dyr"/>
  </r>
  <r>
    <x v="4"/>
    <s v="Serviceydelser i forbindelse med husdyravl"/>
    <x v="5"/>
    <s v="Fjerkræavl"/>
  </r>
  <r>
    <x v="4"/>
    <s v="Serviceydelser i forbindelse med husdyravl"/>
    <x v="7"/>
    <s v="Støttevirksomhed i forbindelse med husdyravl"/>
  </r>
  <r>
    <x v="5"/>
    <s v="Havfiskeri"/>
    <x v="8"/>
    <s v="Havfiskeri"/>
  </r>
  <r>
    <x v="5"/>
    <s v="Havfiskeri"/>
    <x v="9"/>
    <s v="Støttevirksomhed i forbindelse med fiskeri og akvakultur"/>
  </r>
  <r>
    <x v="6"/>
    <s v="Ferskvandsfiskeri"/>
    <x v="10"/>
    <s v="Ferskvandsfiskeri"/>
  </r>
  <r>
    <x v="6"/>
    <s v="Ferskvandsfiskeri"/>
    <x v="9"/>
    <s v="Støttevirksomhed i forbindelse med fiskeri og akvakultur"/>
  </r>
  <r>
    <x v="7"/>
    <s v="Havbrug"/>
    <x v="11"/>
    <s v="Havbrug"/>
  </r>
  <r>
    <x v="7"/>
    <s v="Havbrug"/>
    <x v="9"/>
    <s v="Støttevirksomhed i forbindelse med fiskeri og akvakultur"/>
  </r>
  <r>
    <x v="8"/>
    <s v="Ferskvandsbrug"/>
    <x v="6"/>
    <s v="Avl af andre dyr"/>
  </r>
  <r>
    <x v="8"/>
    <s v="Ferskvandsbrug"/>
    <x v="12"/>
    <s v="Ferskvandsbrug"/>
  </r>
  <r>
    <x v="8"/>
    <s v="Ferskvandsbrug"/>
    <x v="9"/>
    <s v="Støttevirksomhed i forbindelse med fiskeri og akvakultur"/>
  </r>
  <r>
    <x v="9"/>
    <s v="Industriel fremstilling af brød; kager mv."/>
    <x v="13"/>
    <s v="Industriel fremstilling af brød; kager mv."/>
  </r>
  <r>
    <x v="9"/>
    <s v="Industriel fremstilling af brød; kager mv."/>
    <x v="14"/>
    <s v="Fremstilling af tvebakker, kiks, konserverede kager, tærter mv."/>
  </r>
  <r>
    <x v="10"/>
    <s v="Fremstilling af homogeniserede produkter og diætmad"/>
    <x v="15"/>
    <s v="Fremstilling af mølleriprodukter"/>
  </r>
  <r>
    <x v="10"/>
    <s v="Fremstilling af homogeniserede produkter og diætmad"/>
    <x v="16"/>
    <s v="Fremstilling af stivelse og stivelsesprodukter"/>
  </r>
  <r>
    <x v="10"/>
    <s v="Fremstilling af homogeniserede produkter og diætmad"/>
    <x v="13"/>
    <s v="Industriel fremstilling af brød; kager mv."/>
  </r>
  <r>
    <x v="10"/>
    <s v="Fremstilling af homogeniserede produkter og diætmad"/>
    <x v="17"/>
    <s v="Fremstilling af friske bageriprodukter"/>
  </r>
  <r>
    <x v="10"/>
    <s v="Fremstilling af homogeniserede produkter og diætmad"/>
    <x v="14"/>
    <s v="Fremstilling af tvebakker, kiks, konserverede kager, tærter mv."/>
  </r>
  <r>
    <x v="10"/>
    <s v="Fremstilling af homogeniserede produkter og diætmad"/>
    <x v="18"/>
    <s v="Fremstilling af dejprodukter"/>
  </r>
  <r>
    <x v="10"/>
    <s v="Fremstilling af homogeniserede produkter og diætmad"/>
    <x v="19"/>
    <s v="Fremstilling af homogeniserede produkter og diætmad"/>
  </r>
  <r>
    <x v="11"/>
    <s v="Vævning af tekstiler"/>
    <x v="20"/>
    <s v="Vævning af tekstiler"/>
  </r>
  <r>
    <x v="11"/>
    <s v="Vævning af tekstiler"/>
    <x v="21"/>
    <s v="Fremstilling af andre tekniske og industrielle tekstiler"/>
  </r>
  <r>
    <x v="11"/>
    <s v="Vævning af tekstiler"/>
    <x v="22"/>
    <s v="Fremstilling af andre ikke-metalholdige mineralske produkter i.a.n."/>
  </r>
  <r>
    <x v="12"/>
    <s v="Fremstilling af færdige tekstilvarer undtagen boligtekstiler og beklædningsartikler"/>
    <x v="23"/>
    <s v="Fremstilling af tekstiler til husholdningsbrug og færdige boligtekstiler"/>
  </r>
  <r>
    <x v="12"/>
    <s v="Fremstilling af færdige tekstilvarer undtagen boligtekstiler og beklædningsartikler"/>
    <x v="21"/>
    <s v="Fremstilling af andre tekniske og industrielle tekstiler"/>
  </r>
  <r>
    <x v="13"/>
    <s v="Fremstilling af anden yderbeklædning"/>
    <x v="24"/>
    <s v="Fremstilling af strikkede og hæklede beklædningsartikler"/>
  </r>
  <r>
    <x v="13"/>
    <s v="Fremstilling af anden yderbeklædning"/>
    <x v="25"/>
    <s v="Fremstilling af yderbeklædning"/>
  </r>
  <r>
    <x v="14"/>
    <s v="Fremstilling af underbeklædning"/>
    <x v="24"/>
    <s v="Fremstilling af strikkede og hæklede beklædningsartikler"/>
  </r>
  <r>
    <x v="14"/>
    <s v="Fremstilling af underbeklædning"/>
    <x v="26"/>
    <s v="Fremstilling af underbeklædning"/>
  </r>
  <r>
    <x v="15"/>
    <s v="Fremstilling af andre beklædningsartikler samt tilbehør"/>
    <x v="24"/>
    <s v="Fremstilling af strikkede og hæklede beklædningsartikler"/>
  </r>
  <r>
    <x v="15"/>
    <s v="Fremstilling af andre beklædningsartikler samt tilbehør"/>
    <x v="25"/>
    <s v="Fremstilling af yderbeklædning"/>
  </r>
  <r>
    <x v="15"/>
    <s v="Fremstilling af andre beklædningsartikler samt tilbehør"/>
    <x v="26"/>
    <s v="Fremstilling af underbeklædning"/>
  </r>
  <r>
    <x v="15"/>
    <s v="Fremstilling af andre beklædningsartikler samt tilbehør"/>
    <x v="27"/>
    <s v="Fremstilling af beklædningsartikler af læder og pelsskind"/>
  </r>
  <r>
    <x v="15"/>
    <s v="Fremstilling af andre beklædningsartikler samt tilbehør"/>
    <x v="28"/>
    <s v="Fremstilling af andre beklædningsartikler samt tilbehør, i.a.n."/>
  </r>
  <r>
    <x v="16"/>
    <s v="Udsavning og høvling af træ"/>
    <x v="29"/>
    <s v="Udsavning og høvling af træ"/>
  </r>
  <r>
    <x v="16"/>
    <s v="Udsavning og høvling af træ"/>
    <x v="30"/>
    <s v="Forarbejdning og færdigbearbejdning af træ"/>
  </r>
  <r>
    <x v="17"/>
    <s v="Fremstilling af finerplader og træbaserede plader"/>
    <x v="31"/>
    <s v="Fremstilling af finerplader og træbaserede plader"/>
  </r>
  <r>
    <x v="17"/>
    <s v="Fremstilling af finerplader og træbaserede plader"/>
    <x v="32"/>
    <s v="Færdigbearbejdning af trævarer"/>
  </r>
  <r>
    <x v="18"/>
    <s v="Fremstilling af sammensatte parketstave"/>
    <x v="33"/>
    <s v="Fremstilling af sammensatte parketstave"/>
  </r>
  <r>
    <x v="18"/>
    <s v="Fremstilling af sammensatte parketstave"/>
    <x v="32"/>
    <s v="Færdigbearbejdning af trævarer"/>
  </r>
  <r>
    <x v="19"/>
    <s v="Fremstilling af bygningstømmer og snedkeriartikler i øvrigt"/>
    <x v="34"/>
    <s v="Fremstilling af bygningstømmer og snedkeriartikler i øvrigt"/>
  </r>
  <r>
    <x v="19"/>
    <s v="Fremstilling af bygningstømmer og snedkeriartikler i øvrigt"/>
    <x v="35"/>
    <s v="Fremstilling af døre og vinduer af træ"/>
  </r>
  <r>
    <x v="19"/>
    <s v="Fremstilling af bygningstømmer og snedkeriartikler i øvrigt"/>
    <x v="32"/>
    <s v="Færdigbearbejdning af trævarer"/>
  </r>
  <r>
    <x v="20"/>
    <s v="Fremstilling af træemballage"/>
    <x v="36"/>
    <s v="Fremstilling af træemballage"/>
  </r>
  <r>
    <x v="20"/>
    <s v="Fremstilling af træemballage"/>
    <x v="32"/>
    <s v="Færdigbearbejdning af trævarer"/>
  </r>
  <r>
    <x v="21"/>
    <s v="Fremstilling af andre træprodukter; fremstilling af varer af kork, strå og flettematerialer"/>
    <x v="37"/>
    <s v="Fremstilling af fodtøj"/>
  </r>
  <r>
    <x v="21"/>
    <s v="Fremstilling af andre træprodukter; fremstilling af varer af kork, strå og flettematerialer"/>
    <x v="38"/>
    <s v="Fremstilling af fast brændsel på basis af vegetabilsk biomasse"/>
  </r>
  <r>
    <x v="21"/>
    <s v="Fremstilling af andre træprodukter; fremstilling af varer af kork, strå og flettematerialer"/>
    <x v="32"/>
    <s v="Færdigbearbejdning af trævarer"/>
  </r>
  <r>
    <x v="21"/>
    <s v="Fremstilling af andre træprodukter; fremstilling af varer af kork, strå og flettematerialer"/>
    <x v="39"/>
    <s v="Fremstilling af andre trævarer og varer af kork, strå og flettematerialer"/>
  </r>
  <r>
    <x v="22"/>
    <s v="Anden trykning"/>
    <x v="40"/>
    <s v="Efterbehandling af tekstiler"/>
  </r>
  <r>
    <x v="22"/>
    <s v="Anden trykning"/>
    <x v="41"/>
    <s v="Anden trykning"/>
  </r>
  <r>
    <x v="23"/>
    <s v="Fremstilling af industrigasser"/>
    <x v="42"/>
    <s v="Fremstilling af industrigasser"/>
  </r>
  <r>
    <x v="23"/>
    <s v="Fremstilling af industrigasser"/>
    <x v="43"/>
    <s v="Fremstilling af andre organiske basiskemikalier"/>
  </r>
  <r>
    <x v="24"/>
    <s v="Fremstilling af andre organiske basiskemikalier"/>
    <x v="43"/>
    <s v="Fremstilling af andre organiske basiskemikalier"/>
  </r>
  <r>
    <x v="24"/>
    <s v="Fremstilling af andre organiske basiskemikalier"/>
    <x v="44"/>
    <s v="Fremstilling af flydende biobrændstoffer"/>
  </r>
  <r>
    <x v="25"/>
    <s v="Fremstilling af andre kemiske produkter i.a.n."/>
    <x v="44"/>
    <s v="Fremstilling af flydende biobrændstoffer"/>
  </r>
  <r>
    <x v="25"/>
    <s v="Fremstilling af andre kemiske produkter i.a.n."/>
    <x v="45"/>
    <s v="Fremstilling af andre kemiske produkter, i.a.n."/>
  </r>
  <r>
    <x v="26"/>
    <s v="Fremstilling af andre gummiprodukter"/>
    <x v="37"/>
    <s v="Fremstilling af fodtøj"/>
  </r>
  <r>
    <x v="26"/>
    <s v="Fremstilling af andre gummiprodukter"/>
    <x v="46"/>
    <s v="Fremstilling af andre gummiprodukter"/>
  </r>
  <r>
    <x v="27"/>
    <s v="Fremstilling af plader, ark, rør og slanger samt profiler af plast"/>
    <x v="47"/>
    <s v="Fremstilling af plader, ark, rør og slanger samt profiler af plast"/>
  </r>
  <r>
    <x v="27"/>
    <s v="Fremstilling af plader, ark, rør og slanger samt profiler af plast"/>
    <x v="48"/>
    <s v="Forarbejdning og færdigbehandling af plastprodukter"/>
  </r>
  <r>
    <x v="28"/>
    <s v="Fremstilling af plastemballage"/>
    <x v="49"/>
    <s v="Fremstilling af plastemballage"/>
  </r>
  <r>
    <x v="28"/>
    <s v="Fremstilling af plastemballage"/>
    <x v="48"/>
    <s v="Forarbejdning og færdigbehandling af plastprodukter"/>
  </r>
  <r>
    <x v="29"/>
    <s v="Fremstilling af bygningsartikler af plast"/>
    <x v="50"/>
    <s v="Fremstilling af døre og vinduer af plast"/>
  </r>
  <r>
    <x v="29"/>
    <s v="Fremstilling af bygningsartikler af plast"/>
    <x v="51"/>
    <s v="Fremstilling af bygningsartikler af plast"/>
  </r>
  <r>
    <x v="29"/>
    <s v="Fremstilling af bygningsartikler af plast"/>
    <x v="48"/>
    <s v="Forarbejdning og færdigbehandling af plastprodukter"/>
  </r>
  <r>
    <x v="29"/>
    <s v="Fremstilling af bygningsartikler af plast"/>
    <x v="52"/>
    <s v="Fremstilling af andre produkter af beton, cement og gips"/>
  </r>
  <r>
    <x v="30"/>
    <s v="Fremstilling af andre plastprodukter"/>
    <x v="37"/>
    <s v="Fremstilling af fodtøj"/>
  </r>
  <r>
    <x v="30"/>
    <s v="Fremstilling af andre plastprodukter"/>
    <x v="48"/>
    <s v="Forarbejdning og færdigbehandling af plastprodukter"/>
  </r>
  <r>
    <x v="30"/>
    <s v="Fremstilling af andre plastprodukter"/>
    <x v="53"/>
    <s v="Fremstilling af andre plastprodukter"/>
  </r>
  <r>
    <x v="31"/>
    <s v="Formning og forarbejdning af planglas"/>
    <x v="54"/>
    <s v="Formning og forarbejdning af planglas"/>
  </r>
  <r>
    <x v="31"/>
    <s v="Formning og forarbejdning af planglas"/>
    <x v="55"/>
    <s v="Fremstilling af andre dele og tilbehør til motorkøretøjer"/>
  </r>
  <r>
    <x v="32"/>
    <s v="Støbning af letmetalprodukter"/>
    <x v="56"/>
    <s v="Støbning af letmetalprodukter"/>
  </r>
  <r>
    <x v="32"/>
    <s v="Støbning af letmetalprodukter"/>
    <x v="57"/>
    <s v="Støbning af andre ikke-jernholdige metalprodukter"/>
  </r>
  <r>
    <x v="33"/>
    <s v="Overfladebehandling af metal"/>
    <x v="58"/>
    <s v="Overfladebehandling af metal"/>
  </r>
  <r>
    <x v="33"/>
    <s v="Overfladebehandling af metal"/>
    <x v="59"/>
    <s v="Varmebehandling af metal"/>
  </r>
  <r>
    <x v="33"/>
    <s v="Overfladebehandling af metal"/>
    <x v="60"/>
    <s v="Maskinforarbejdning af metal"/>
  </r>
  <r>
    <x v="34"/>
    <s v="Fremstilling af elektroniske komponenter og plader"/>
    <x v="61"/>
    <s v="Fremstilling af elektroniske komponenter"/>
  </r>
  <r>
    <x v="34"/>
    <s v="Fremstilling af elektroniske komponenter og plader"/>
    <x v="62"/>
    <s v="Fremstilling af tilbehør til ledninger og kabler"/>
  </r>
  <r>
    <x v="35"/>
    <s v="Fremstilling af kommunikationsudstyr"/>
    <x v="63"/>
    <s v="Fremstilling af kommunikationsudstyr"/>
  </r>
  <r>
    <x v="35"/>
    <s v="Fremstilling af kommunikationsudstyr"/>
    <x v="64"/>
    <s v="Fremstilling af udstyr til måling, afprøvning og navigation"/>
  </r>
  <r>
    <x v="36"/>
    <s v="Fremstilling af elektriske motorer, generatorer og transformere"/>
    <x v="65"/>
    <s v="Fremstilling af elektriske motorer, generatorer og transformatorer"/>
  </r>
  <r>
    <x v="36"/>
    <s v="Fremstilling af elektriske motorer, generatorer og transformere"/>
    <x v="66"/>
    <s v="Fremstilling af motorkøretøjer"/>
  </r>
  <r>
    <x v="37"/>
    <s v="Fremstilling af elektriske fordelings- og kontrolapparater"/>
    <x v="65"/>
    <s v="Fremstilling af elektriske motorer, generatorer og transformatorer"/>
  </r>
  <r>
    <x v="37"/>
    <s v="Fremstilling af elektriske fordelings- og kontrolapparater"/>
    <x v="67"/>
    <s v="Fremstilling af elektriske fordelings- og kontrolapparater"/>
  </r>
  <r>
    <x v="38"/>
    <s v="Fremstilling af andet elektrisk udstyr"/>
    <x v="65"/>
    <s v="Fremstilling af elektriske motorer, generatorer og transformatorer"/>
  </r>
  <r>
    <x v="38"/>
    <s v="Fremstilling af andet elektrisk udstyr"/>
    <x v="68"/>
    <s v="Fremstilling af andet elektrisk udstyr"/>
  </r>
  <r>
    <x v="38"/>
    <s v="Fremstilling af andet elektrisk udstyr"/>
    <x v="69"/>
    <s v="Fremstilling af elektrisk og elektronisk udstyr til motorkøretøjer"/>
  </r>
  <r>
    <x v="38"/>
    <s v="Fremstilling af andet elektrisk udstyr"/>
    <x v="70"/>
    <s v="Anden fremstillingsvirksomhed, i.a.n."/>
  </r>
  <r>
    <x v="39"/>
    <s v="Fremstilling af vindmøller og dele hertil"/>
    <x v="71"/>
    <s v="Fremstilling af motorer og turbiner, undtagen motorer til flyvemaskiner, motorkøretøjer og knallerter"/>
  </r>
  <r>
    <x v="39"/>
    <s v="Fremstilling af vindmøller og dele hertil"/>
    <x v="72"/>
    <s v="Anlæg af ledningsnet til elektricitet og telekommunikation"/>
  </r>
  <r>
    <x v="40"/>
    <s v="Fremstilling af motorer og turbiner undtagen motorer til vindmøller, flyvemaskiner, motorkøretøjer og knallerter"/>
    <x v="71"/>
    <s v="Fremstilling af motorer og turbiner, undtagen motorer til flyvemaskiner, motorkøretøjer og knallerter"/>
  </r>
  <r>
    <x v="40"/>
    <s v="Fremstilling af motorer og turbiner undtagen motorer til vindmøller, flyvemaskiner, motorkøretøjer og knallerter"/>
    <x v="55"/>
    <s v="Fremstilling af andre dele og tilbehør til motorkøretøjer"/>
  </r>
  <r>
    <x v="40"/>
    <s v="Fremstilling af motorer og turbiner undtagen motorer til vindmøller, flyvemaskiner, motorkøretøjer og knallerter"/>
    <x v="73"/>
    <s v="Fremstilling af motorcykler"/>
  </r>
  <r>
    <x v="41"/>
    <s v="Fremstilling af kontormaskiner og -udstyr (undtagen computere og ydre enheder)"/>
    <x v="74"/>
    <s v="Fremstilling af computere og ydre enheder"/>
  </r>
  <r>
    <x v="41"/>
    <s v="Fremstilling af kontormaskiner og -udstyr (undtagen computere og ydre enheder)"/>
    <x v="75"/>
    <s v="Fremstilling af kontormaskiner og -udstyr, undtagen computere og ydre enheder"/>
  </r>
  <r>
    <x v="42"/>
    <s v="Fremstilling af køle- og ventilationsanlæg (til industriel brug)"/>
    <x v="76"/>
    <s v="Fremstilling af klimaanlæg, ikke til husholdningsbrug"/>
  </r>
  <r>
    <x v="42"/>
    <s v="Fremstilling af køle- og ventilationsanlæg (til industriel brug)"/>
    <x v="55"/>
    <s v="Fremstilling af andre dele og tilbehør til motorkøretøjer"/>
  </r>
  <r>
    <x v="43"/>
    <s v="Fremstilling af andre værktøjsmaskiner"/>
    <x v="68"/>
    <s v="Fremstilling af andet elektrisk udstyr"/>
  </r>
  <r>
    <x v="43"/>
    <s v="Fremstilling af andre værktøjsmaskiner"/>
    <x v="77"/>
    <s v="Fremstilling af andet maskinværktøj"/>
  </r>
  <r>
    <x v="44"/>
    <s v="Fremstilling af maskiner til råstofindvindingsindustrien samt bygge og anlæg"/>
    <x v="78"/>
    <s v="Fremstilling af landbrugs- og skovbrugsmaskiner"/>
  </r>
  <r>
    <x v="44"/>
    <s v="Fremstilling af maskiner til råstofindvindingsindustrien samt bygge og anlæg"/>
    <x v="79"/>
    <s v="Fremstilling af maskiner til råstofindvindingsindustrien samt bygge- og anlæg"/>
  </r>
  <r>
    <x v="45"/>
    <s v="Fremstilling af maskiner til produktion af plast og gummi"/>
    <x v="80"/>
    <s v="Fremstilling af maskiner til produktion af plast og gummi"/>
  </r>
  <r>
    <x v="45"/>
    <s v="Fremstilling af maskiner til produktion af plast og gummi"/>
    <x v="81"/>
    <s v="Fremstilling af maskiner til additiv fremstilling"/>
  </r>
  <r>
    <x v="46"/>
    <s v="Fremstilling af øvrige maskiner til specielle formål i.a.n."/>
    <x v="81"/>
    <s v="Fremstilling af maskiner til additiv fremstilling"/>
  </r>
  <r>
    <x v="46"/>
    <s v="Fremstilling af øvrige maskiner til specielle formål i.a.n."/>
    <x v="82"/>
    <s v="Fremstilling af øvrige maskiner til specielle formål, i.a.n."/>
  </r>
  <r>
    <x v="47"/>
    <s v="Bygning af skibe og flydende materiel"/>
    <x v="83"/>
    <s v="Bygning af civile skibe og flydende materiel"/>
  </r>
  <r>
    <x v="47"/>
    <s v="Bygning af skibe og flydende materiel"/>
    <x v="84"/>
    <s v="Bygning af militærfartøjer"/>
  </r>
  <r>
    <x v="48"/>
    <s v="Fremstilling af luft- og rumfartøjer o.l."/>
    <x v="85"/>
    <s v="Fremstilling af civile luft- og rumfartøjer o.lign."/>
  </r>
  <r>
    <x v="48"/>
    <s v="Fremstilling af luft- og rumfartøjer o.l."/>
    <x v="86"/>
    <s v="Fremstilling af militære luft- og rumfartøjer o.lign."/>
  </r>
  <r>
    <x v="49"/>
    <s v="Fremstilling af militære kampkøretøjer"/>
    <x v="87"/>
    <s v="Fremstilling af militære kampkøretøjer"/>
  </r>
  <r>
    <x v="49"/>
    <s v="Fremstilling af militære kampkøretøjer"/>
    <x v="88"/>
    <s v="Reparation og vedligeholdelse af militære kampkøretøjer, skibe, både og luft- og rumfartøjer"/>
  </r>
  <r>
    <x v="50"/>
    <s v="Fremstilling af motorcykler"/>
    <x v="73"/>
    <s v="Fremstilling af motorcykler"/>
  </r>
  <r>
    <x v="50"/>
    <s v="Fremstilling af motorcykler"/>
    <x v="89"/>
    <s v="Fremstilling af cykler og kørestole"/>
  </r>
  <r>
    <x v="51"/>
    <s v="Fremstilling af sportsudstyr"/>
    <x v="90"/>
    <s v="Fremstilling af sportsudstyr"/>
  </r>
  <r>
    <x v="51"/>
    <s v="Fremstilling af sportsudstyr"/>
    <x v="70"/>
    <s v="Anden fremstillingsvirksomhed, i.a.n."/>
  </r>
  <r>
    <x v="52"/>
    <s v="Fremstilling af medicinske og dentale instrumenter samt udstyr hertil"/>
    <x v="91"/>
    <s v="Fremstilling af bestrålingsudstyr og elektromedicinsk og elektroterapeutisk udstyr"/>
  </r>
  <r>
    <x v="52"/>
    <s v="Fremstilling af medicinske og dentale instrumenter samt udstyr hertil"/>
    <x v="92"/>
    <s v="Fremstilling af medicinske og dentale instrumenter samt udstyr hertil"/>
  </r>
  <r>
    <x v="53"/>
    <s v="Anden fremstillingsvirksomhed i.a.n."/>
    <x v="92"/>
    <s v="Fremstilling af medicinske og dentale instrumenter samt udstyr hertil"/>
  </r>
  <r>
    <x v="53"/>
    <s v="Anden fremstillingsvirksomhed i.a.n."/>
    <x v="70"/>
    <s v="Anden fremstillingsvirksomhed, i.a.n."/>
  </r>
  <r>
    <x v="54"/>
    <s v="Reparation af jern- og metalvarer"/>
    <x v="9"/>
    <s v="Støttevirksomhed i forbindelse med fiskeri og akvakultur"/>
  </r>
  <r>
    <x v="54"/>
    <s v="Reparation af jern- og metalvarer"/>
    <x v="93"/>
    <s v="Reparation og vedligeholdelse af færdige metalprodukter"/>
  </r>
  <r>
    <x v="55"/>
    <s v="Reparation af maskiner"/>
    <x v="94"/>
    <s v="Reparation og vedligeholdelse af maskiner"/>
  </r>
  <r>
    <x v="55"/>
    <s v="Reparation af maskiner"/>
    <x v="95"/>
    <s v="Reparation og vedligeholdelse af civile skibe og både"/>
  </r>
  <r>
    <x v="56"/>
    <s v="Reparation og vedligeholdelse af skibe og både"/>
    <x v="95"/>
    <s v="Reparation og vedligeholdelse af civile skibe og både"/>
  </r>
  <r>
    <x v="56"/>
    <s v="Reparation og vedligeholdelse af skibe og både"/>
    <x v="88"/>
    <s v="Reparation og vedligeholdelse af militære kampkøretøjer, skibe, både og luft- og rumfartøjer"/>
  </r>
  <r>
    <x v="57"/>
    <s v="Reparation og vedligeholdelse af luft- og rumfartøjer"/>
    <x v="96"/>
    <s v="Reparation og vedligeholdelse af civile luft- og rumfartøjer"/>
  </r>
  <r>
    <x v="57"/>
    <s v="Reparation og vedligeholdelse af luft- og rumfartøjer"/>
    <x v="88"/>
    <s v="Reparation og vedligeholdelse af militære kampkøretøjer, skibe, både og luft- og rumfartøjer"/>
  </r>
  <r>
    <x v="58"/>
    <s v="Reparation af andet udstyr"/>
    <x v="97"/>
    <s v="Reparation og vedligeholdelse af andet udstyr"/>
  </r>
  <r>
    <x v="58"/>
    <s v="Reparation af andet udstyr"/>
    <x v="98"/>
    <s v="Konservering, restaurering og andre serviceydelser inden for kulturarv"/>
  </r>
  <r>
    <x v="59"/>
    <s v="Produktion af elektricitet"/>
    <x v="99"/>
    <s v="Produktion af elektricitet fra ikke-vedvarende energikilder"/>
  </r>
  <r>
    <x v="59"/>
    <s v="Produktion af elektricitet"/>
    <x v="100"/>
    <s v="Produktion af elektricitet fra vedvarende energikilder"/>
  </r>
  <r>
    <x v="60"/>
    <s v="Handel med elektricitet"/>
    <x v="101"/>
    <s v="Handel med elektricitet via ladestationer o. lign."/>
  </r>
  <r>
    <x v="60"/>
    <s v="Handel med elektricitet"/>
    <x v="102"/>
    <s v="Anden handel med elektricitet"/>
  </r>
  <r>
    <x v="60"/>
    <s v="Handel med elektricitet"/>
    <x v="103"/>
    <s v="Lagring af elektricitet"/>
  </r>
  <r>
    <x v="60"/>
    <s v="Handel med elektricitet"/>
    <x v="104"/>
    <s v="Leverandør- og mæglervirksomhed i forbindelse med forsyning af elektricitet og naturgas"/>
  </r>
  <r>
    <x v="61"/>
    <s v="Handel med gas gennem rørledninger"/>
    <x v="105"/>
    <s v="Handel med gas gennem rørledninger"/>
  </r>
  <r>
    <x v="61"/>
    <s v="Handel med gas gennem rørledninger"/>
    <x v="104"/>
    <s v="Leverandør- og mæglervirksomhed i forbindelse med forsyning af elektricitet og naturgas"/>
  </r>
  <r>
    <x v="62"/>
    <s v="Behandling og bortskaffelse af ikke-farligt affald"/>
    <x v="106"/>
    <s v="Anden nyttiggørelse af affald"/>
  </r>
  <r>
    <x v="62"/>
    <s v="Behandling og bortskaffelse af ikke-farligt affald"/>
    <x v="107"/>
    <s v="Forbrænding uden energiudnyttelse"/>
  </r>
  <r>
    <x v="62"/>
    <s v="Behandling og bortskaffelse af ikke-farligt affald"/>
    <x v="108"/>
    <s v="Deponering eller permanent oplagring"/>
  </r>
  <r>
    <x v="62"/>
    <s v="Behandling og bortskaffelse af ikke-farligt affald"/>
    <x v="109"/>
    <s v="Anden bortskaffelse af affald"/>
  </r>
  <r>
    <x v="63"/>
    <s v="Behandling og bortskaffelse af farligt affald"/>
    <x v="110"/>
    <s v="Energiudnyttelse af affald"/>
  </r>
  <r>
    <x v="63"/>
    <s v="Behandling og bortskaffelse af farligt affald"/>
    <x v="106"/>
    <s v="Anden nyttiggørelse af affald"/>
  </r>
  <r>
    <x v="63"/>
    <s v="Behandling og bortskaffelse af farligt affald"/>
    <x v="107"/>
    <s v="Forbrænding uden energiudnyttelse"/>
  </r>
  <r>
    <x v="63"/>
    <s v="Behandling og bortskaffelse af farligt affald"/>
    <x v="108"/>
    <s v="Deponering eller permanent oplagring"/>
  </r>
  <r>
    <x v="63"/>
    <s v="Behandling og bortskaffelse af farligt affald"/>
    <x v="109"/>
    <s v="Anden bortskaffelse af affald"/>
  </r>
  <r>
    <x v="64"/>
    <s v="Genbrug af sorterede materialer"/>
    <x v="111"/>
    <s v="Fremstilling af plast i ubearbejdet form"/>
  </r>
  <r>
    <x v="64"/>
    <s v="Genbrug af sorterede materialer"/>
    <x v="112"/>
    <s v="Genindvinding af materialer"/>
  </r>
  <r>
    <x v="65"/>
    <s v="Opførelse af bygninger"/>
    <x v="113"/>
    <s v="Opførelse af bygninger"/>
  </r>
  <r>
    <x v="65"/>
    <s v="Opførelse af bygninger"/>
    <x v="98"/>
    <s v="Konservering, restaurering og andre serviceydelser inden for kulturarv"/>
  </r>
  <r>
    <x v="66"/>
    <s v="Anlæg af veje og motorveje"/>
    <x v="114"/>
    <s v="Anlæg af veje og motorveje"/>
  </r>
  <r>
    <x v="66"/>
    <s v="Anlæg af veje og motorveje"/>
    <x v="115"/>
    <s v="Anlægsvirksomhed, som kræver specialisering"/>
  </r>
  <r>
    <x v="67"/>
    <s v="Forberedende byggepladsarbejder"/>
    <x v="116"/>
    <s v="Indvinding af stenkul"/>
  </r>
  <r>
    <x v="67"/>
    <s v="Forberedende byggepladsarbejder"/>
    <x v="117"/>
    <s v="Indvinding af brunkul"/>
  </r>
  <r>
    <x v="67"/>
    <s v="Forberedende byggepladsarbejder"/>
    <x v="118"/>
    <s v="Brydning af jernmalm"/>
  </r>
  <r>
    <x v="67"/>
    <s v="Forberedende byggepladsarbejder"/>
    <x v="119"/>
    <s v="Brydning af uran- og thoriummalme"/>
  </r>
  <r>
    <x v="67"/>
    <s v="Forberedende byggepladsarbejder"/>
    <x v="120"/>
    <s v="Brydning af andre ikke-jernholdige metalmalme"/>
  </r>
  <r>
    <x v="67"/>
    <s v="Forberedende byggepladsarbejder"/>
    <x v="121"/>
    <s v="Brydning af pyntesten, kalksten, gips, skifer mv."/>
  </r>
  <r>
    <x v="67"/>
    <s v="Forberedende byggepladsarbejder"/>
    <x v="122"/>
    <s v="Grus- og sandgravning og indvinding af ler og kaolin"/>
  </r>
  <r>
    <x v="67"/>
    <s v="Forberedende byggepladsarbejder"/>
    <x v="123"/>
    <s v="Indvinding af mineraler til fremstilling af kemiske produkter og gødningsstoffer"/>
  </r>
  <r>
    <x v="67"/>
    <s v="Forberedende byggepladsarbejder"/>
    <x v="124"/>
    <s v="Indvinding af tørv"/>
  </r>
  <r>
    <x v="67"/>
    <s v="Forberedende byggepladsarbejder"/>
    <x v="125"/>
    <s v="Saltindvinding"/>
  </r>
  <r>
    <x v="67"/>
    <s v="Forberedende byggepladsarbejder"/>
    <x v="126"/>
    <s v="Anden råstofindvinding, i.a.n."/>
  </r>
  <r>
    <x v="67"/>
    <s v="Forberedende byggepladsarbejder"/>
    <x v="127"/>
    <s v="Forberedende byggepladsarbejder"/>
  </r>
  <r>
    <x v="68"/>
    <s v="Anden bygningsinstallationsvirksomhed"/>
    <x v="128"/>
    <s v="Installation af isolering"/>
  </r>
  <r>
    <x v="68"/>
    <s v="Anden bygningsinstallationsvirksomhed"/>
    <x v="129"/>
    <s v="Anden bygningsinstallationsvirksomhed"/>
  </r>
  <r>
    <x v="69"/>
    <s v="Anden bygningsfærdiggørelse"/>
    <x v="130"/>
    <s v="Anden bygningsfærdiggørelse"/>
  </r>
  <r>
    <x v="69"/>
    <s v="Anden bygningsfærdiggørelse"/>
    <x v="131"/>
    <s v="Anden rengøring af bygninger og rengøring af erhvervslokaler"/>
  </r>
  <r>
    <x v="70"/>
    <s v="Anden bygge- og anlægsvirksomhed, som kræver specialisering"/>
    <x v="132"/>
    <s v="Anden anlægsvirksomhed, i.a.n."/>
  </r>
  <r>
    <x v="70"/>
    <s v="Anden bygge- og anlægsvirksomhed, som kræver specialisering"/>
    <x v="133"/>
    <s v="Installation af VVS-, varme- og klimaanlæg"/>
  </r>
  <r>
    <x v="70"/>
    <s v="Anden bygge- og anlægsvirksomhed, som kræver specialisering"/>
    <x v="128"/>
    <s v="Installation af isolering"/>
  </r>
  <r>
    <x v="70"/>
    <s v="Anden bygge- og anlægsvirksomhed, som kræver specialisering"/>
    <x v="130"/>
    <s v="Anden bygningsfærdiggørelse"/>
  </r>
  <r>
    <x v="70"/>
    <s v="Anden bygge- og anlægsvirksomhed, som kræver specialisering"/>
    <x v="134"/>
    <s v="Anden byggevirksomhed, som kræver specialisering"/>
  </r>
  <r>
    <x v="70"/>
    <s v="Anden bygge- og anlægsvirksomhed, som kræver specialisering"/>
    <x v="115"/>
    <s v="Anlægsvirksomhed, som kræver specialisering"/>
  </r>
  <r>
    <x v="70"/>
    <s v="Anden bygge- og anlægsvirksomhed, som kræver specialisering"/>
    <x v="135"/>
    <s v="Murerarbejde"/>
  </r>
  <r>
    <x v="70"/>
    <s v="Anden bygge- og anlægsvirksomhed, som kræver specialisering"/>
    <x v="136"/>
    <s v="Anden byggevirksomhed, som kræver specialisering, i.a.n."/>
  </r>
  <r>
    <x v="70"/>
    <s v="Anden bygge- og anlægsvirksomhed, som kræver specialisering"/>
    <x v="131"/>
    <s v="Anden rengøring af bygninger og rengøring af erhvervslokaler"/>
  </r>
  <r>
    <x v="71"/>
    <s v="Engroshandel med personbiler, varebiler og minibusser"/>
    <x v="137"/>
    <s v="Agenturhandel med motorcykler, biler, busser og trailere mv."/>
  </r>
  <r>
    <x v="71"/>
    <s v="Engroshandel med personbiler, varebiler og minibusser"/>
    <x v="138"/>
    <s v="Engroshandel med motorkøretøjer"/>
  </r>
  <r>
    <x v="72"/>
    <s v="Engros- og detailhandel med campingkøretøjer, små trailere mv."/>
    <x v="137"/>
    <s v="Agenturhandel med motorcykler, biler, busser og trailere mv."/>
  </r>
  <r>
    <x v="72"/>
    <s v="Engros- og detailhandel med campingkøretøjer, små trailere mv."/>
    <x v="138"/>
    <s v="Engroshandel med motorkøretøjer"/>
  </r>
  <r>
    <x v="72"/>
    <s v="Engros- og detailhandel med campingkøretøjer, små trailere mv."/>
    <x v="139"/>
    <s v="Detailhandel med motorkøretøjer"/>
  </r>
  <r>
    <x v="73"/>
    <s v="Engros- og detailhandel med lastbiler og påhængsvogne mv."/>
    <x v="137"/>
    <s v="Agenturhandel med motorcykler, biler, busser og trailere mv."/>
  </r>
  <r>
    <x v="73"/>
    <s v="Engros- og detailhandel med lastbiler og påhængsvogne mv."/>
    <x v="138"/>
    <s v="Engroshandel med motorkøretøjer"/>
  </r>
  <r>
    <x v="73"/>
    <s v="Engros- og detailhandel med lastbiler og påhængsvogne mv."/>
    <x v="139"/>
    <s v="Detailhandel med motorkøretøjer"/>
  </r>
  <r>
    <x v="74"/>
    <s v="Engroshandel med reservedele og tilbehør til motorkøretøjer"/>
    <x v="137"/>
    <s v="Agenturhandel med motorcykler, biler, busser og trailere mv."/>
  </r>
  <r>
    <x v="74"/>
    <s v="Engroshandel med reservedele og tilbehør til motorkøretøjer"/>
    <x v="140"/>
    <s v="Engroshandel med reservedele og tilbehør til motorkøretøjer"/>
  </r>
  <r>
    <x v="75"/>
    <s v="Salg, vedligeholdelse og reparation af motorcykler og reservedele og tilbehør hertil"/>
    <x v="137"/>
    <s v="Agenturhandel med motorcykler, biler, busser og trailere mv."/>
  </r>
  <r>
    <x v="75"/>
    <s v="Salg, vedligeholdelse og reparation af motorcykler og reservedele og tilbehør hertil"/>
    <x v="141"/>
    <s v="Engroshandel med motorcykler samt reservedele og tilbehør dertil"/>
  </r>
  <r>
    <x v="75"/>
    <s v="Salg, vedligeholdelse og reparation af motorcykler og reservedele og tilbehør hertil"/>
    <x v="142"/>
    <s v="Detailhandel med motorcykler samt reservedele og tilbehør dertil"/>
  </r>
  <r>
    <x v="75"/>
    <s v="Salg, vedligeholdelse og reparation af motorcykler og reservedele og tilbehør hertil"/>
    <x v="143"/>
    <s v="Reparation og vedligeholdelse af motorcykler"/>
  </r>
  <r>
    <x v="75"/>
    <s v="Salg, vedligeholdelse og reparation af motorcykler og reservedele og tilbehør hertil"/>
    <x v="144"/>
    <s v="Formidlingsvirksomhed inden for reparation og vedligeholdelse af computere, varer til personlig brug og husholdningsbrug samt motorkøretøjer og motorcykler"/>
  </r>
  <r>
    <x v="76"/>
    <s v="Engroshandel med indspillede videoer, cd'er, dvd'er mv."/>
    <x v="145"/>
    <s v="Engroshandel med radio og tv, fotografiske og optiske artikler samt indspillede medier"/>
  </r>
  <r>
    <x v="76"/>
    <s v="Engroshandel med indspillede videoer, cd'er, dvd'er mv."/>
    <x v="146"/>
    <s v="Engroshandel med andre husholdningsartikler"/>
  </r>
  <r>
    <x v="77"/>
    <s v="Engroshandel med elektriske husholdningsartikler"/>
    <x v="147"/>
    <s v="Engroshandel med hvidevarer og elektriske husholdningsartikler"/>
  </r>
  <r>
    <x v="77"/>
    <s v="Engroshandel med elektriske husholdningsartikler"/>
    <x v="148"/>
    <s v="Engroshandel med andre maskiner og andet udstyr"/>
  </r>
  <r>
    <x v="78"/>
    <s v="Ikke-specialiseret engroshandel"/>
    <x v="149"/>
    <s v="Anden specialiseret engroshandel, i.a.n."/>
  </r>
  <r>
    <x v="78"/>
    <s v="Ikke-specialiseret engroshandel"/>
    <x v="150"/>
    <s v="Ikke-specialiseret engroshandel"/>
  </r>
  <r>
    <x v="79"/>
    <s v="Købmænd og døgnkiosker"/>
    <x v="151"/>
    <s v="Detailhandel med kioskvarer"/>
  </r>
  <r>
    <x v="79"/>
    <s v="Købmænd og døgnkiosker"/>
    <x v="152"/>
    <s v="Detailhandel med dagligvarer i supermarkeder og købmandsbutikker"/>
  </r>
  <r>
    <x v="80"/>
    <s v="Detailhandel med belysningsartikler samt husholdningsartikler i.a.n."/>
    <x v="153"/>
    <s v="Detailhandel med byggematerialer og værktøj"/>
  </r>
  <r>
    <x v="80"/>
    <s v="Detailhandel med belysningsartikler samt husholdningsartikler i.a.n."/>
    <x v="154"/>
    <s v="Detailhandel med boligtekstiler,  belysnings- og husholdningsartikler i.a.n."/>
  </r>
  <r>
    <x v="81"/>
    <s v="Detailhandel med spil og legetøj"/>
    <x v="155"/>
    <s v="Detailhandel med spil og legetøj"/>
  </r>
  <r>
    <x v="81"/>
    <s v="Detailhandel med spil og legetøj"/>
    <x v="156"/>
    <s v="Detailhandel med andre kulturelle artikler i.a.n"/>
  </r>
  <r>
    <x v="82"/>
    <s v="Detailhandel med andre varer i.a.n."/>
    <x v="157"/>
    <s v="Detailhandel med informations- og kommunikationsudstyr"/>
  </r>
  <r>
    <x v="82"/>
    <s v="Detailhandel med andre varer i.a.n."/>
    <x v="158"/>
    <s v="Detailhandel med elektriske husholdningsapparater"/>
  </r>
  <r>
    <x v="82"/>
    <s v="Detailhandel med andre varer i.a.n."/>
    <x v="159"/>
    <s v="Detailhandel med bad- og køkkenelementer mv."/>
  </r>
  <r>
    <x v="82"/>
    <s v="Detailhandel med andre varer i.a.n."/>
    <x v="154"/>
    <s v="Detailhandel med boligtekstiler,  belysnings- og husholdningsartikler i.a.n."/>
  </r>
  <r>
    <x v="82"/>
    <s v="Detailhandel med andre varer i.a.n."/>
    <x v="160"/>
    <s v="Detailhandel med sports- og fritidsudstyr"/>
  </r>
  <r>
    <x v="82"/>
    <s v="Detailhandel med andre varer i.a.n."/>
    <x v="161"/>
    <s v="Detailhandel med kunst mv."/>
  </r>
  <r>
    <x v="82"/>
    <s v="Detailhandel med andre varer i.a.n."/>
    <x v="162"/>
    <s v="Detailhandel med andre nye varer"/>
  </r>
  <r>
    <x v="83"/>
    <s v="Detailhandel med brugte varer i forretninger"/>
    <x v="163"/>
    <s v="Detailhandel med brugte varer"/>
  </r>
  <r>
    <x v="83"/>
    <s v="Detailhandel med brugte varer i forretninger"/>
    <x v="164"/>
    <s v="Formidlingsvirksomhed inden for ikke-specialiseret detailhandel"/>
  </r>
  <r>
    <x v="83"/>
    <s v="Detailhandel med brugte varer i forretninger"/>
    <x v="165"/>
    <s v="Formidlingsvirksomhed inden for specialiseret detailhandel"/>
  </r>
  <r>
    <x v="84"/>
    <s v="Detailhandel med føde-, drikke- og tobaksvarer fra stadepladser og markeder"/>
    <x v="151"/>
    <s v="Detailhandel med kioskvarer"/>
  </r>
  <r>
    <x v="84"/>
    <s v="Detailhandel med føde-, drikke- og tobaksvarer fra stadepladser og markeder"/>
    <x v="152"/>
    <s v="Detailhandel med dagligvarer i supermarkeder og købmandsbutikker"/>
  </r>
  <r>
    <x v="84"/>
    <s v="Detailhandel med føde-, drikke- og tobaksvarer fra stadepladser og markeder"/>
    <x v="166"/>
    <s v="Detailhandel med dagligvarer i discountsupermarkeder"/>
  </r>
  <r>
    <x v="84"/>
    <s v="Detailhandel med føde-, drikke- og tobaksvarer fra stadepladser og markeder"/>
    <x v="167"/>
    <s v="Detailhandel med frugt og grøntsager"/>
  </r>
  <r>
    <x v="84"/>
    <s v="Detailhandel med føde-, drikke- og tobaksvarer fra stadepladser og markeder"/>
    <x v="168"/>
    <s v="Detailhandel med kød og kødprodukter"/>
  </r>
  <r>
    <x v="84"/>
    <s v="Detailhandel med føde-, drikke- og tobaksvarer fra stadepladser og markeder"/>
    <x v="169"/>
    <s v="Detailhandel med fisk mv."/>
  </r>
  <r>
    <x v="84"/>
    <s v="Detailhandel med føde-, drikke- og tobaksvarer fra stadepladser og markeder"/>
    <x v="170"/>
    <s v="Detailhandel med bagværk og konfekture"/>
  </r>
  <r>
    <x v="84"/>
    <s v="Detailhandel med føde-, drikke- og tobaksvarer fra stadepladser og markeder"/>
    <x v="171"/>
    <s v="Detailhandel med drikkevarer"/>
  </r>
  <r>
    <x v="84"/>
    <s v="Detailhandel med føde-, drikke- og tobaksvarer fra stadepladser og markeder"/>
    <x v="172"/>
    <s v="Detailhandel med tobaksvarer"/>
  </r>
  <r>
    <x v="84"/>
    <s v="Detailhandel med føde-, drikke- og tobaksvarer fra stadepladser og markeder"/>
    <x v="173"/>
    <s v="Detailhandel med andre fødevarer"/>
  </r>
  <r>
    <x v="85"/>
    <s v="Detailhandel med tekstiler, beklædningsartikler og fodtøj fra stadepladser og markeder"/>
    <x v="174"/>
    <s v="Detailhandel med tekstiler"/>
  </r>
  <r>
    <x v="85"/>
    <s v="Detailhandel med tekstiler, beklædningsartikler og fodtøj fra stadepladser og markeder"/>
    <x v="175"/>
    <s v="Detailhandel med tøj"/>
  </r>
  <r>
    <x v="85"/>
    <s v="Detailhandel med tekstiler, beklædningsartikler og fodtøj fra stadepladser og markeder"/>
    <x v="176"/>
    <s v="Detailhandel med baby- og børnetøj"/>
  </r>
  <r>
    <x v="85"/>
    <s v="Detailhandel med tekstiler, beklædningsartikler og fodtøj fra stadepladser og markeder"/>
    <x v="177"/>
    <s v="Detailhandel med fodtøj"/>
  </r>
  <r>
    <x v="85"/>
    <s v="Detailhandel med tekstiler, beklædningsartikler og fodtøj fra stadepladser og markeder"/>
    <x v="178"/>
    <s v="Detailhandel med lædervarer"/>
  </r>
  <r>
    <x v="86"/>
    <s v="Detailhandel med andre varer fra stadepladser og markeder"/>
    <x v="157"/>
    <s v="Detailhandel med informations- og kommunikationsudstyr"/>
  </r>
  <r>
    <x v="86"/>
    <s v="Detailhandel med andre varer fra stadepladser og markeder"/>
    <x v="179"/>
    <s v="Detailhandel med maling og tapet"/>
  </r>
  <r>
    <x v="86"/>
    <s v="Detailhandel med andre varer fra stadepladser og markeder"/>
    <x v="153"/>
    <s v="Detailhandel med byggematerialer og værktøj"/>
  </r>
  <r>
    <x v="86"/>
    <s v="Detailhandel med andre varer fra stadepladser og markeder"/>
    <x v="180"/>
    <s v="Detailhandel med tæpper, vægbeklædning og gulvbelægning"/>
  </r>
  <r>
    <x v="86"/>
    <s v="Detailhandel med andre varer fra stadepladser og markeder"/>
    <x v="158"/>
    <s v="Detailhandel med elektriske husholdningsapparater"/>
  </r>
  <r>
    <x v="86"/>
    <s v="Detailhandel med andre varer fra stadepladser og markeder"/>
    <x v="181"/>
    <s v="Detailhandel med møbler"/>
  </r>
  <r>
    <x v="86"/>
    <s v="Detailhandel med andre varer fra stadepladser og markeder"/>
    <x v="159"/>
    <s v="Detailhandel med bad- og køkkenelementer mv."/>
  </r>
  <r>
    <x v="86"/>
    <s v="Detailhandel med andre varer fra stadepladser og markeder"/>
    <x v="182"/>
    <s v="Detailhandel med køkkenudstyr og service mv."/>
  </r>
  <r>
    <x v="86"/>
    <s v="Detailhandel med andre varer fra stadepladser og markeder"/>
    <x v="154"/>
    <s v="Detailhandel med boligtekstiler,  belysnings- og husholdningsartikler i.a.n."/>
  </r>
  <r>
    <x v="86"/>
    <s v="Detailhandel med andre varer fra stadepladser og markeder"/>
    <x v="183"/>
    <s v="Detailhandel med bøger"/>
  </r>
  <r>
    <x v="86"/>
    <s v="Detailhandel med andre varer fra stadepladser og markeder"/>
    <x v="184"/>
    <s v="Detailhandel med aviser og andre tidsskrifter samt kontorartikler"/>
  </r>
  <r>
    <x v="86"/>
    <s v="Detailhandel med andre varer fra stadepladser og markeder"/>
    <x v="185"/>
    <s v="Detailhandel med cykler og knallerter"/>
  </r>
  <r>
    <x v="86"/>
    <s v="Detailhandel med andre varer fra stadepladser og markeder"/>
    <x v="186"/>
    <s v="Detailhandel med lystbåde og udstyr hertil"/>
  </r>
  <r>
    <x v="86"/>
    <s v="Detailhandel med andre varer fra stadepladser og markeder"/>
    <x v="155"/>
    <s v="Detailhandel med spil og legetøj"/>
  </r>
  <r>
    <x v="86"/>
    <s v="Detailhandel med andre varer fra stadepladser og markeder"/>
    <x v="187"/>
    <s v="Detailhandel med musikinstrumenter"/>
  </r>
  <r>
    <x v="86"/>
    <s v="Detailhandel med andre varer fra stadepladser og markeder"/>
    <x v="161"/>
    <s v="Detailhandel med kunst mv."/>
  </r>
  <r>
    <x v="86"/>
    <s v="Detailhandel med andre varer fra stadepladser og markeder"/>
    <x v="156"/>
    <s v="Detailhandel med andre kulturelle artikler i.a.n"/>
  </r>
  <r>
    <x v="86"/>
    <s v="Detailhandel med andre varer fra stadepladser og markeder"/>
    <x v="188"/>
    <s v="Optikervirksomhed"/>
  </r>
  <r>
    <x v="86"/>
    <s v="Detailhandel med andre varer fra stadepladser og markeder"/>
    <x v="189"/>
    <s v="Detailhandel med medicinske og ortopædiske artikler"/>
  </r>
  <r>
    <x v="86"/>
    <s v="Detailhandel med andre varer fra stadepladser og markeder"/>
    <x v="190"/>
    <s v="Detailhandel med kosmetikvarer og toiletartikler"/>
  </r>
  <r>
    <x v="86"/>
    <s v="Detailhandel med andre varer fra stadepladser og markeder"/>
    <x v="191"/>
    <s v="Detailhandel med blomster og planter"/>
  </r>
  <r>
    <x v="86"/>
    <s v="Detailhandel med andre varer fra stadepladser og markeder"/>
    <x v="192"/>
    <s v="Detailhandel med kæledyr og udstyr til kæledyr"/>
  </r>
  <r>
    <x v="86"/>
    <s v="Detailhandel med andre varer fra stadepladser og markeder"/>
    <x v="193"/>
    <s v="Detailhandel med ure og smykker"/>
  </r>
  <r>
    <x v="86"/>
    <s v="Detailhandel med andre varer fra stadepladser og markeder"/>
    <x v="162"/>
    <s v="Detailhandel med andre nye varer"/>
  </r>
  <r>
    <x v="86"/>
    <s v="Detailhandel med andre varer fra stadepladser og markeder"/>
    <x v="163"/>
    <s v="Detailhandel med brugte varer"/>
  </r>
  <r>
    <x v="86"/>
    <s v="Detailhandel med andre varer fra stadepladser og markeder"/>
    <x v="194"/>
    <s v="Detailhandel med reservedele og tilbehør til motorkøretøjer"/>
  </r>
  <r>
    <x v="86"/>
    <s v="Detailhandel med andre varer fra stadepladser og markeder"/>
    <x v="142"/>
    <s v="Detailhandel med motorcykler samt reservedele og tilbehør dertil"/>
  </r>
  <r>
    <x v="87"/>
    <s v="Detailhandel med dagligvarer via internet"/>
    <x v="151"/>
    <s v="Detailhandel med kioskvarer"/>
  </r>
  <r>
    <x v="87"/>
    <s v="Detailhandel med dagligvarer via internet"/>
    <x v="152"/>
    <s v="Detailhandel med dagligvarer i supermarkeder og købmandsbutikker"/>
  </r>
  <r>
    <x v="87"/>
    <s v="Detailhandel med dagligvarer via internet"/>
    <x v="166"/>
    <s v="Detailhandel med dagligvarer i discountsupermarkeder"/>
  </r>
  <r>
    <x v="87"/>
    <s v="Detailhandel med dagligvarer via internet"/>
    <x v="167"/>
    <s v="Detailhandel med frugt og grøntsager"/>
  </r>
  <r>
    <x v="87"/>
    <s v="Detailhandel med dagligvarer via internet"/>
    <x v="168"/>
    <s v="Detailhandel med kød og kødprodukter"/>
  </r>
  <r>
    <x v="87"/>
    <s v="Detailhandel med dagligvarer via internet"/>
    <x v="169"/>
    <s v="Detailhandel med fisk mv."/>
  </r>
  <r>
    <x v="87"/>
    <s v="Detailhandel med dagligvarer via internet"/>
    <x v="170"/>
    <s v="Detailhandel med bagværk og konfekture"/>
  </r>
  <r>
    <x v="87"/>
    <s v="Detailhandel med dagligvarer via internet"/>
    <x v="171"/>
    <s v="Detailhandel med drikkevarer"/>
  </r>
  <r>
    <x v="87"/>
    <s v="Detailhandel med dagligvarer via internet"/>
    <x v="172"/>
    <s v="Detailhandel med tobaksvarer"/>
  </r>
  <r>
    <x v="87"/>
    <s v="Detailhandel med dagligvarer via internet"/>
    <x v="173"/>
    <s v="Detailhandel med andre fødevarer"/>
  </r>
  <r>
    <x v="88"/>
    <s v="Detailhandel med elektroniske eller elektriske apparater samt fotoudstyr via internet"/>
    <x v="157"/>
    <s v="Detailhandel med informations- og kommunikationsudstyr"/>
  </r>
  <r>
    <x v="88"/>
    <s v="Detailhandel med elektroniske eller elektriske apparater samt fotoudstyr via internet"/>
    <x v="158"/>
    <s v="Detailhandel med elektriske husholdningsapparater"/>
  </r>
  <r>
    <x v="88"/>
    <s v="Detailhandel med elektroniske eller elektriske apparater samt fotoudstyr via internet"/>
    <x v="162"/>
    <s v="Detailhandel med andre nye varer"/>
  </r>
  <r>
    <x v="89"/>
    <s v="Detailhandel med husholdnings- eller boligudstyr, bortset fra elektriske apparater, via internet"/>
    <x v="174"/>
    <s v="Detailhandel med tekstiler"/>
  </r>
  <r>
    <x v="89"/>
    <s v="Detailhandel med husholdnings- eller boligudstyr, bortset fra elektriske apparater, via internet"/>
    <x v="179"/>
    <s v="Detailhandel med maling og tapet"/>
  </r>
  <r>
    <x v="89"/>
    <s v="Detailhandel med husholdnings- eller boligudstyr, bortset fra elektriske apparater, via internet"/>
    <x v="153"/>
    <s v="Detailhandel med byggematerialer og værktøj"/>
  </r>
  <r>
    <x v="89"/>
    <s v="Detailhandel med husholdnings- eller boligudstyr, bortset fra elektriske apparater, via internet"/>
    <x v="180"/>
    <s v="Detailhandel med tæpper, vægbeklædning og gulvbelægning"/>
  </r>
  <r>
    <x v="89"/>
    <s v="Detailhandel med husholdnings- eller boligudstyr, bortset fra elektriske apparater, via internet"/>
    <x v="181"/>
    <s v="Detailhandel med møbler"/>
  </r>
  <r>
    <x v="89"/>
    <s v="Detailhandel med husholdnings- eller boligudstyr, bortset fra elektriske apparater, via internet"/>
    <x v="159"/>
    <s v="Detailhandel med bad- og køkkenelementer mv."/>
  </r>
  <r>
    <x v="89"/>
    <s v="Detailhandel med husholdnings- eller boligudstyr, bortset fra elektriske apparater, via internet"/>
    <x v="182"/>
    <s v="Detailhandel med køkkenudstyr og service mv."/>
  </r>
  <r>
    <x v="89"/>
    <s v="Detailhandel med husholdnings- eller boligudstyr, bortset fra elektriske apparater, via internet"/>
    <x v="162"/>
    <s v="Detailhandel med andre nye varer"/>
  </r>
  <r>
    <x v="90"/>
    <s v="Detailhandel med bøger, kontorartikler, musik eller film via internet"/>
    <x v="183"/>
    <s v="Detailhandel med bøger"/>
  </r>
  <r>
    <x v="90"/>
    <s v="Detailhandel med bøger, kontorartikler, musik eller film via internet"/>
    <x v="184"/>
    <s v="Detailhandel med aviser og andre tidsskrifter samt kontorartikler"/>
  </r>
  <r>
    <x v="90"/>
    <s v="Detailhandel med bøger, kontorartikler, musik eller film via internet"/>
    <x v="187"/>
    <s v="Detailhandel med musikinstrumenter"/>
  </r>
  <r>
    <x v="91"/>
    <s v="Detailhandel med hobbyartikler, musikinstrumenter, sportsudstyr, legetøj, cykler via internet"/>
    <x v="160"/>
    <s v="Detailhandel med sports- og fritidsudstyr"/>
  </r>
  <r>
    <x v="91"/>
    <s v="Detailhandel med hobbyartikler, musikinstrumenter, sportsudstyr, legetøj, cykler via internet"/>
    <x v="185"/>
    <s v="Detailhandel med cykler og knallerter"/>
  </r>
  <r>
    <x v="91"/>
    <s v="Detailhandel med hobbyartikler, musikinstrumenter, sportsudstyr, legetøj, cykler via internet"/>
    <x v="186"/>
    <s v="Detailhandel med lystbåde og udstyr hertil"/>
  </r>
  <r>
    <x v="91"/>
    <s v="Detailhandel med hobbyartikler, musikinstrumenter, sportsudstyr, legetøj, cykler via internet"/>
    <x v="155"/>
    <s v="Detailhandel med spil og legetøj"/>
  </r>
  <r>
    <x v="91"/>
    <s v="Detailhandel med hobbyartikler, musikinstrumenter, sportsudstyr, legetøj, cykler via internet"/>
    <x v="187"/>
    <s v="Detailhandel med musikinstrumenter"/>
  </r>
  <r>
    <x v="91"/>
    <s v="Detailhandel med hobbyartikler, musikinstrumenter, sportsudstyr, legetøj, cykler via internet"/>
    <x v="156"/>
    <s v="Detailhandel med andre kulturelle artikler i.a.n"/>
  </r>
  <r>
    <x v="92"/>
    <s v="Detailhandel med tøj, sko, lædervarer, ure eller babyudstyr via internet"/>
    <x v="154"/>
    <s v="Detailhandel med boligtekstiler,  belysnings- og husholdningsartikler i.a.n."/>
  </r>
  <r>
    <x v="92"/>
    <s v="Detailhandel med tøj, sko, lædervarer, ure eller babyudstyr via internet"/>
    <x v="175"/>
    <s v="Detailhandel med tøj"/>
  </r>
  <r>
    <x v="92"/>
    <s v="Detailhandel med tøj, sko, lædervarer, ure eller babyudstyr via internet"/>
    <x v="176"/>
    <s v="Detailhandel med baby- og børnetøj"/>
  </r>
  <r>
    <x v="92"/>
    <s v="Detailhandel med tøj, sko, lædervarer, ure eller babyudstyr via internet"/>
    <x v="177"/>
    <s v="Detailhandel med fodtøj"/>
  </r>
  <r>
    <x v="92"/>
    <s v="Detailhandel med tøj, sko, lædervarer, ure eller babyudstyr via internet"/>
    <x v="178"/>
    <s v="Detailhandel med lædervarer"/>
  </r>
  <r>
    <x v="92"/>
    <s v="Detailhandel med tøj, sko, lædervarer, ure eller babyudstyr via internet"/>
    <x v="193"/>
    <s v="Detailhandel med ure og smykker"/>
  </r>
  <r>
    <x v="93"/>
    <s v="Detailhandel med medicin, kosmetik eller briller via internet"/>
    <x v="195"/>
    <s v="Detailhandel med farmaceutiske produkter"/>
  </r>
  <r>
    <x v="93"/>
    <s v="Detailhandel med medicin, kosmetik eller briller via internet"/>
    <x v="188"/>
    <s v="Optikervirksomhed"/>
  </r>
  <r>
    <x v="93"/>
    <s v="Detailhandel med medicin, kosmetik eller briller via internet"/>
    <x v="189"/>
    <s v="Detailhandel med medicinske og ortopædiske artikler"/>
  </r>
  <r>
    <x v="93"/>
    <s v="Detailhandel med medicin, kosmetik eller briller via internet"/>
    <x v="190"/>
    <s v="Detailhandel med kosmetikvarer og toiletartikler"/>
  </r>
  <r>
    <x v="94"/>
    <s v="Detailhandel med andre varer i.a.n. via internet"/>
    <x v="161"/>
    <s v="Detailhandel med kunst mv."/>
  </r>
  <r>
    <x v="94"/>
    <s v="Detailhandel med andre varer i.a.n. via internet"/>
    <x v="191"/>
    <s v="Detailhandel med blomster og planter"/>
  </r>
  <r>
    <x v="94"/>
    <s v="Detailhandel med andre varer i.a.n. via internet"/>
    <x v="192"/>
    <s v="Detailhandel med kæledyr og udstyr til kæledyr"/>
  </r>
  <r>
    <x v="94"/>
    <s v="Detailhandel med andre varer i.a.n. via internet"/>
    <x v="162"/>
    <s v="Detailhandel med andre nye varer"/>
  </r>
  <r>
    <x v="94"/>
    <s v="Detailhandel med andre varer i.a.n. via internet"/>
    <x v="163"/>
    <s v="Detailhandel med brugte varer"/>
  </r>
  <r>
    <x v="95"/>
    <s v="Detailhandel via Internettet med digitale produkter"/>
    <x v="196"/>
    <s v="Radiovirksomhed og distribution af lydoptagelser"/>
  </r>
  <r>
    <x v="95"/>
    <s v="Detailhandel via Internettet med digitale produkter"/>
    <x v="197"/>
    <s v="Programskabelse, udgivelse og distribution af billedoptagelser"/>
  </r>
  <r>
    <x v="95"/>
    <s v="Detailhandel via Internettet med digitale produkter"/>
    <x v="198"/>
    <s v="Anden distribution af medieindhold"/>
  </r>
  <r>
    <x v="96"/>
    <s v="Anden detailhandel undtagen fra forretninger, stadepladser og markeder"/>
    <x v="151"/>
    <s v="Detailhandel med kioskvarer"/>
  </r>
  <r>
    <x v="96"/>
    <s v="Anden detailhandel undtagen fra forretninger, stadepladser og markeder"/>
    <x v="152"/>
    <s v="Detailhandel med dagligvarer i supermarkeder og købmandsbutikker"/>
  </r>
  <r>
    <x v="96"/>
    <s v="Anden detailhandel undtagen fra forretninger, stadepladser og markeder"/>
    <x v="166"/>
    <s v="Detailhandel med dagligvarer i discountsupermarkeder"/>
  </r>
  <r>
    <x v="96"/>
    <s v="Anden detailhandel undtagen fra forretninger, stadepladser og markeder"/>
    <x v="167"/>
    <s v="Detailhandel med frugt og grøntsager"/>
  </r>
  <r>
    <x v="96"/>
    <s v="Anden detailhandel undtagen fra forretninger, stadepladser og markeder"/>
    <x v="168"/>
    <s v="Detailhandel med kød og kødprodukter"/>
  </r>
  <r>
    <x v="96"/>
    <s v="Anden detailhandel undtagen fra forretninger, stadepladser og markeder"/>
    <x v="169"/>
    <s v="Detailhandel med fisk mv."/>
  </r>
  <r>
    <x v="96"/>
    <s v="Anden detailhandel undtagen fra forretninger, stadepladser og markeder"/>
    <x v="170"/>
    <s v="Detailhandel med bagværk og konfekture"/>
  </r>
  <r>
    <x v="96"/>
    <s v="Anden detailhandel undtagen fra forretninger, stadepladser og markeder"/>
    <x v="171"/>
    <s v="Detailhandel med drikkevarer"/>
  </r>
  <r>
    <x v="96"/>
    <s v="Anden detailhandel undtagen fra forretninger, stadepladser og markeder"/>
    <x v="172"/>
    <s v="Detailhandel med tobaksvarer"/>
  </r>
  <r>
    <x v="96"/>
    <s v="Anden detailhandel undtagen fra forretninger, stadepladser og markeder"/>
    <x v="173"/>
    <s v="Detailhandel med andre fødevarer"/>
  </r>
  <r>
    <x v="96"/>
    <s v="Anden detailhandel undtagen fra forretninger, stadepladser og markeder"/>
    <x v="157"/>
    <s v="Detailhandel med informations- og kommunikationsudstyr"/>
  </r>
  <r>
    <x v="96"/>
    <s v="Anden detailhandel undtagen fra forretninger, stadepladser og markeder"/>
    <x v="174"/>
    <s v="Detailhandel med tekstiler"/>
  </r>
  <r>
    <x v="96"/>
    <s v="Anden detailhandel undtagen fra forretninger, stadepladser og markeder"/>
    <x v="179"/>
    <s v="Detailhandel med maling og tapet"/>
  </r>
  <r>
    <x v="96"/>
    <s v="Anden detailhandel undtagen fra forretninger, stadepladser og markeder"/>
    <x v="153"/>
    <s v="Detailhandel med byggematerialer og værktøj"/>
  </r>
  <r>
    <x v="96"/>
    <s v="Anden detailhandel undtagen fra forretninger, stadepladser og markeder"/>
    <x v="180"/>
    <s v="Detailhandel med tæpper, vægbeklædning og gulvbelægning"/>
  </r>
  <r>
    <x v="96"/>
    <s v="Anden detailhandel undtagen fra forretninger, stadepladser og markeder"/>
    <x v="158"/>
    <s v="Detailhandel med elektriske husholdningsapparater"/>
  </r>
  <r>
    <x v="96"/>
    <s v="Anden detailhandel undtagen fra forretninger, stadepladser og markeder"/>
    <x v="181"/>
    <s v="Detailhandel med møbler"/>
  </r>
  <r>
    <x v="96"/>
    <s v="Anden detailhandel undtagen fra forretninger, stadepladser og markeder"/>
    <x v="159"/>
    <s v="Detailhandel med bad- og køkkenelementer mv."/>
  </r>
  <r>
    <x v="96"/>
    <s v="Anden detailhandel undtagen fra forretninger, stadepladser og markeder"/>
    <x v="182"/>
    <s v="Detailhandel med køkkenudstyr og service mv."/>
  </r>
  <r>
    <x v="96"/>
    <s v="Anden detailhandel undtagen fra forretninger, stadepladser og markeder"/>
    <x v="154"/>
    <s v="Detailhandel med boligtekstiler,  belysnings- og husholdningsartikler i.a.n."/>
  </r>
  <r>
    <x v="96"/>
    <s v="Anden detailhandel undtagen fra forretninger, stadepladser og markeder"/>
    <x v="183"/>
    <s v="Detailhandel med bøger"/>
  </r>
  <r>
    <x v="96"/>
    <s v="Anden detailhandel undtagen fra forretninger, stadepladser og markeder"/>
    <x v="184"/>
    <s v="Detailhandel med aviser og andre tidsskrifter samt kontorartikler"/>
  </r>
  <r>
    <x v="96"/>
    <s v="Anden detailhandel undtagen fra forretninger, stadepladser og markeder"/>
    <x v="160"/>
    <s v="Detailhandel med sports- og fritidsudstyr"/>
  </r>
  <r>
    <x v="96"/>
    <s v="Anden detailhandel undtagen fra forretninger, stadepladser og markeder"/>
    <x v="185"/>
    <s v="Detailhandel med cykler og knallerter"/>
  </r>
  <r>
    <x v="96"/>
    <s v="Anden detailhandel undtagen fra forretninger, stadepladser og markeder"/>
    <x v="186"/>
    <s v="Detailhandel med lystbåde og udstyr hertil"/>
  </r>
  <r>
    <x v="96"/>
    <s v="Anden detailhandel undtagen fra forretninger, stadepladser og markeder"/>
    <x v="155"/>
    <s v="Detailhandel med spil og legetøj"/>
  </r>
  <r>
    <x v="96"/>
    <s v="Anden detailhandel undtagen fra forretninger, stadepladser og markeder"/>
    <x v="187"/>
    <s v="Detailhandel med musikinstrumenter"/>
  </r>
  <r>
    <x v="96"/>
    <s v="Anden detailhandel undtagen fra forretninger, stadepladser og markeder"/>
    <x v="161"/>
    <s v="Detailhandel med kunst mv."/>
  </r>
  <r>
    <x v="96"/>
    <s v="Anden detailhandel undtagen fra forretninger, stadepladser og markeder"/>
    <x v="156"/>
    <s v="Detailhandel med andre kulturelle artikler i.a.n"/>
  </r>
  <r>
    <x v="96"/>
    <s v="Anden detailhandel undtagen fra forretninger, stadepladser og markeder"/>
    <x v="175"/>
    <s v="Detailhandel med tøj"/>
  </r>
  <r>
    <x v="96"/>
    <s v="Anden detailhandel undtagen fra forretninger, stadepladser og markeder"/>
    <x v="176"/>
    <s v="Detailhandel med baby- og børnetøj"/>
  </r>
  <r>
    <x v="96"/>
    <s v="Anden detailhandel undtagen fra forretninger, stadepladser og markeder"/>
    <x v="177"/>
    <s v="Detailhandel med fodtøj"/>
  </r>
  <r>
    <x v="96"/>
    <s v="Anden detailhandel undtagen fra forretninger, stadepladser og markeder"/>
    <x v="178"/>
    <s v="Detailhandel med lædervarer"/>
  </r>
  <r>
    <x v="96"/>
    <s v="Anden detailhandel undtagen fra forretninger, stadepladser og markeder"/>
    <x v="190"/>
    <s v="Detailhandel med kosmetikvarer og toiletartikler"/>
  </r>
  <r>
    <x v="96"/>
    <s v="Anden detailhandel undtagen fra forretninger, stadepladser og markeder"/>
    <x v="191"/>
    <s v="Detailhandel med blomster og planter"/>
  </r>
  <r>
    <x v="96"/>
    <s v="Anden detailhandel undtagen fra forretninger, stadepladser og markeder"/>
    <x v="192"/>
    <s v="Detailhandel med kæledyr og udstyr til kæledyr"/>
  </r>
  <r>
    <x v="96"/>
    <s v="Anden detailhandel undtagen fra forretninger, stadepladser og markeder"/>
    <x v="193"/>
    <s v="Detailhandel med ure og smykker"/>
  </r>
  <r>
    <x v="96"/>
    <s v="Anden detailhandel undtagen fra forretninger, stadepladser og markeder"/>
    <x v="162"/>
    <s v="Detailhandel med andre nye varer"/>
  </r>
  <r>
    <x v="96"/>
    <s v="Anden detailhandel undtagen fra forretninger, stadepladser og markeder"/>
    <x v="163"/>
    <s v="Detailhandel med brugte varer"/>
  </r>
  <r>
    <x v="96"/>
    <s v="Anden detailhandel undtagen fra forretninger, stadepladser og markeder"/>
    <x v="194"/>
    <s v="Detailhandel med reservedele og tilbehør til motorkøretøjer"/>
  </r>
  <r>
    <x v="96"/>
    <s v="Anden detailhandel undtagen fra forretninger, stadepladser og markeder"/>
    <x v="142"/>
    <s v="Detailhandel med motorcykler samt reservedele og tilbehør dertil"/>
  </r>
  <r>
    <x v="97"/>
    <s v="Passagertransport med regional- eller fjerntog"/>
    <x v="199"/>
    <s v="Persontransport med regional- eller fjerntog"/>
  </r>
  <r>
    <x v="97"/>
    <s v="Passagertransport med regional- eller fjerntog"/>
    <x v="200"/>
    <s v="Persontransport med nærbane"/>
  </r>
  <r>
    <x v="98"/>
    <s v="Rutebuskørsel, by- og nærtrafik"/>
    <x v="201"/>
    <s v="Passagertransport ad vej med fast køreplan"/>
  </r>
  <r>
    <x v="98"/>
    <s v="Rutebuskørsel, by- og nærtrafik"/>
    <x v="202"/>
    <s v="Passagertransport med tovbaner og skilifter"/>
  </r>
  <r>
    <x v="99"/>
    <s v="Taxikørsel"/>
    <x v="203"/>
    <s v="Passagertransport på bestilling i køretøj med chauffør"/>
  </r>
  <r>
    <x v="99"/>
    <s v="Taxikørsel"/>
    <x v="204"/>
    <s v="Formidlingsvirksomhed inden for passagertransport"/>
  </r>
  <r>
    <x v="100"/>
    <s v="Turistkørsel og anden landpassagertransport"/>
    <x v="205"/>
    <s v="Passagertransport ad vej uden fast køreplan"/>
  </r>
  <r>
    <x v="100"/>
    <s v="Turistkørsel og anden landpassagertransport"/>
    <x v="202"/>
    <s v="Passagertransport med tovbaner og skilifter"/>
  </r>
  <r>
    <x v="100"/>
    <s v="Turistkørsel og anden landpassagertransport"/>
    <x v="206"/>
    <s v="Anden landpassagertransport, i.a.n."/>
  </r>
  <r>
    <x v="101"/>
    <s v="Vejgodstransport"/>
    <x v="207"/>
    <s v="Vejgodstransport"/>
  </r>
  <r>
    <x v="101"/>
    <s v="Vejgodstransport"/>
    <x v="208"/>
    <s v="Godshåndtering"/>
  </r>
  <r>
    <x v="102"/>
    <s v="Oplagrings- og pakhusvirksomhed"/>
    <x v="209"/>
    <s v="Oplagring af gas i forbindelse med drift af forsyningsnet"/>
  </r>
  <r>
    <x v="102"/>
    <s v="Oplagrings- og pakhusvirksomhed"/>
    <x v="210"/>
    <s v="Oplagrings- og pakhusvirksomhed"/>
  </r>
  <r>
    <x v="102"/>
    <s v="Oplagrings- og pakhusvirksomhed"/>
    <x v="211"/>
    <s v="Aktiviteter i forbindelse med it-infrastruktur, databehandling, hosting og lignende aktiviteter"/>
  </r>
  <r>
    <x v="103"/>
    <s v="Skibsmæglere"/>
    <x v="212"/>
    <s v="Anden støttevirksomhed i forbindelse med transport"/>
  </r>
  <r>
    <x v="103"/>
    <s v="Skibsmæglere"/>
    <x v="213"/>
    <s v="Formidlingsvirksomhed inden for godstransport"/>
  </r>
  <r>
    <x v="104"/>
    <s v="Speditører"/>
    <x v="212"/>
    <s v="Anden støttevirksomhed i forbindelse med transport"/>
  </r>
  <r>
    <x v="104"/>
    <s v="Speditører"/>
    <x v="213"/>
    <s v="Formidlingsvirksomhed inden for godstransport"/>
  </r>
  <r>
    <x v="105"/>
    <s v="Andre tjenesteydelser i forbindelse med transport"/>
    <x v="214"/>
    <s v="Serviceydelser i forbindelse med logistik"/>
  </r>
  <r>
    <x v="105"/>
    <s v="Andre tjenesteydelser i forbindelse med transport"/>
    <x v="213"/>
    <s v="Formidlingsvirksomhed inden for godstransport"/>
  </r>
  <r>
    <x v="106"/>
    <s v="Pizzeriaer, grillbarer, isbarer mv."/>
    <x v="215"/>
    <s v="Drift af øvrige spisesteder"/>
  </r>
  <r>
    <x v="106"/>
    <s v="Pizzeriaer, grillbarer, isbarer mv."/>
    <x v="216"/>
    <s v="Drift af mobile madboder"/>
  </r>
  <r>
    <x v="107"/>
    <s v="Cafeér, værtshuse, diskoteker mv."/>
    <x v="217"/>
    <s v="Udskænkning af ikke-alkoholiske drikkevarer"/>
  </r>
  <r>
    <x v="107"/>
    <s v="Cafeér, værtshuse, diskoteker mv."/>
    <x v="218"/>
    <s v="Udskænkning af alkoholiske drikkevarer"/>
  </r>
  <r>
    <x v="108"/>
    <s v="Anden udgivervirksomhed"/>
    <x v="219"/>
    <s v="Anden udgivervirksomhed, undtagen udgivelse af software"/>
  </r>
  <r>
    <x v="108"/>
    <s v="Anden udgivervirksomhed"/>
    <x v="198"/>
    <s v="Anden distribution af medieindhold"/>
  </r>
  <r>
    <x v="109"/>
    <s v="Produktion af film og videofilm"/>
    <x v="220"/>
    <s v="Produktion af film, video- og tv-programmer"/>
  </r>
  <r>
    <x v="109"/>
    <s v="Produktion af film og videofilm"/>
    <x v="197"/>
    <s v="Programskabelse, udgivelse og distribution af billedoptagelser"/>
  </r>
  <r>
    <x v="110"/>
    <s v="Produktion af tv-programmer"/>
    <x v="220"/>
    <s v="Produktion af film, video- og tv-programmer"/>
  </r>
  <r>
    <x v="110"/>
    <s v="Produktion af tv-programmer"/>
    <x v="197"/>
    <s v="Programskabelse, udgivelse og distribution af billedoptagelser"/>
  </r>
  <r>
    <x v="111"/>
    <s v="Trådløs telekommunikation"/>
    <x v="221"/>
    <s v="Levering af fastnetbaseret, trådløs og satellitbaseret telekommunikation"/>
  </r>
  <r>
    <x v="111"/>
    <s v="Trådløs telekommunikation"/>
    <x v="222"/>
    <s v="Andre telekommunikationsaktiviteter"/>
  </r>
  <r>
    <x v="112"/>
    <s v="Anden telekommunikation"/>
    <x v="221"/>
    <s v="Levering af fastnetbaseret, trådløs og satellitbaseret telekommunikation"/>
  </r>
  <r>
    <x v="112"/>
    <s v="Anden telekommunikation"/>
    <x v="223"/>
    <s v="Videresalg af telekommunikation og formidlingsvirksomhed inden for telekommunikation"/>
  </r>
  <r>
    <x v="112"/>
    <s v="Anden telekommunikation"/>
    <x v="222"/>
    <s v="Andre telekommunikationsaktiviteter"/>
  </r>
  <r>
    <x v="113"/>
    <s v="Databehandling, webhosting og lignende serviceydelser"/>
    <x v="197"/>
    <s v="Programskabelse, udgivelse og distribution af billedoptagelser"/>
  </r>
  <r>
    <x v="113"/>
    <s v="Databehandling, webhosting og lignende serviceydelser"/>
    <x v="198"/>
    <s v="Anden distribution af medieindhold"/>
  </r>
  <r>
    <x v="113"/>
    <s v="Databehandling, webhosting og lignende serviceydelser"/>
    <x v="211"/>
    <s v="Aktiviteter i forbindelse med it-infrastruktur, databehandling, hosting og lignende aktiviteter"/>
  </r>
  <r>
    <x v="114"/>
    <s v="Webportaler"/>
    <x v="198"/>
    <s v="Anden distribution af medieindhold"/>
  </r>
  <r>
    <x v="114"/>
    <s v="Webportaler"/>
    <x v="224"/>
    <s v="Drift af portaler til internettet"/>
  </r>
  <r>
    <x v="115"/>
    <s v="Finansielle holdingselskaber"/>
    <x v="225"/>
    <s v="Finansielle holdingselskaber"/>
  </r>
  <r>
    <x v="115"/>
    <s v="Finansielle holdingselskaber"/>
    <x v="226"/>
    <s v="Finansielle conduiters virksomhed"/>
  </r>
  <r>
    <x v="116"/>
    <s v="Ikke-finansielle holdingselskaber"/>
    <x v="227"/>
    <s v="Ikke-finansielle holdingselskaber"/>
  </r>
  <r>
    <x v="116"/>
    <s v="Ikke-finansielle holdingselskaber"/>
    <x v="226"/>
    <s v="Finansielle conduiters virksomhed"/>
  </r>
  <r>
    <x v="117"/>
    <s v="Gennemløbsholdingselskaber"/>
    <x v="228"/>
    <s v="Gennemløbsholdingselskaber"/>
  </r>
  <r>
    <x v="117"/>
    <s v="Gennemløbsholdingselskaber"/>
    <x v="226"/>
    <s v="Finansielle conduiters virksomhed"/>
  </r>
  <r>
    <x v="118"/>
    <s v="Ventureselskaber og kapitalfonde"/>
    <x v="229"/>
    <s v="Trusters virksomhed"/>
  </r>
  <r>
    <x v="118"/>
    <s v="Ventureselskaber og kapitalfonde"/>
    <x v="230"/>
    <s v="Investeringsvirksomhed for egen regning"/>
  </r>
  <r>
    <x v="119"/>
    <s v="FVC-selskaber"/>
    <x v="231"/>
    <s v="Andre kreditselskabers virksomhed"/>
  </r>
  <r>
    <x v="119"/>
    <s v="FVC-selskaber"/>
    <x v="232"/>
    <s v="Anden finansiel formidling, i.a.n."/>
  </r>
  <r>
    <x v="120"/>
    <s v="Anden finansiel formidling undtagen forsikring og pensionsforsikring, i.a.n."/>
    <x v="226"/>
    <s v="Finansielle conduiters virksomhed"/>
  </r>
  <r>
    <x v="120"/>
    <s v="Anden finansiel formidling undtagen forsikring og pensionsforsikring, i.a.n."/>
    <x v="229"/>
    <s v="Trusters virksomhed"/>
  </r>
  <r>
    <x v="120"/>
    <s v="Anden finansiel formidling undtagen forsikring og pensionsforsikring, i.a.n."/>
    <x v="233"/>
    <s v="Andre kreditinstitutters virksomhed"/>
  </r>
  <r>
    <x v="120"/>
    <s v="Anden finansiel formidling undtagen forsikring og pensionsforsikring, i.a.n."/>
    <x v="231"/>
    <s v="Andre kreditselskabers virksomhed"/>
  </r>
  <r>
    <x v="120"/>
    <s v="Anden finansiel formidling undtagen forsikring og pensionsforsikring, i.a.n."/>
    <x v="230"/>
    <s v="Investeringsvirksomhed for egen regning"/>
  </r>
  <r>
    <x v="120"/>
    <s v="Anden finansiel formidling undtagen forsikring og pensionsforsikring, i.a.n."/>
    <x v="232"/>
    <s v="Anden finansiel formidling, i.a.n."/>
  </r>
  <r>
    <x v="121"/>
    <s v="Andre hjælpetjenester i forbindelse med finansiel formidling"/>
    <x v="234"/>
    <s v="Levering af andre tjenesteydelser i forbindelse med finansieringsvirksomhed og forsikring"/>
  </r>
  <r>
    <x v="121"/>
    <s v="Andre hjælpetjenester i forbindelse med finansiel formidling"/>
    <x v="235"/>
    <s v="Formueforvaltning"/>
  </r>
  <r>
    <x v="122"/>
    <s v="Anden udlejning af boliger"/>
    <x v="236"/>
    <s v="Andre overnatningsfaciliteter"/>
  </r>
  <r>
    <x v="122"/>
    <s v="Anden udlejning af boliger"/>
    <x v="237"/>
    <s v="Anden udlejning af boliger"/>
  </r>
  <r>
    <x v="123"/>
    <s v="Ejendomsmæglere mv."/>
    <x v="238"/>
    <s v="Ejendomsmægleres virksomhed"/>
  </r>
  <r>
    <x v="123"/>
    <s v="Ejendomsmæglere mv."/>
    <x v="239"/>
    <s v="Administration af fast ejendom på kontraktbasis"/>
  </r>
  <r>
    <x v="124"/>
    <s v="Boliganvisning, ferieboligudlejning mv."/>
    <x v="240"/>
    <s v="Formidlingsvirksomhed inden for overnatningsfaciliteter"/>
  </r>
  <r>
    <x v="124"/>
    <s v="Boliganvisning, ferieboligudlejning mv."/>
    <x v="241"/>
    <s v="Boliganvisning"/>
  </r>
  <r>
    <x v="125"/>
    <s v="Industriel design og produktdesign"/>
    <x v="242"/>
    <s v="Industrielt design og modedesign"/>
  </r>
  <r>
    <x v="125"/>
    <s v="Industriel design og produktdesign"/>
    <x v="243"/>
    <s v="Andet specialiseret designarbejde"/>
  </r>
  <r>
    <x v="126"/>
    <s v="Kommunikationsdesign og grafisk design"/>
    <x v="244"/>
    <s v="Grafisk design og visuel kommunikation"/>
  </r>
  <r>
    <x v="126"/>
    <s v="Kommunikationsdesign og grafisk design"/>
    <x v="243"/>
    <s v="Andet specialiseret designarbejde"/>
  </r>
  <r>
    <x v="127"/>
    <s v="Indretningsarkitekter og rumdesign"/>
    <x v="245"/>
    <s v="Indretningsaktiviteter"/>
  </r>
  <r>
    <x v="127"/>
    <s v="Indretningsarkitekter og rumdesign"/>
    <x v="243"/>
    <s v="Andet specialiseret designarbejde"/>
  </r>
  <r>
    <x v="128"/>
    <s v="Fotografisk virksomhed"/>
    <x v="41"/>
    <s v="Anden trykning"/>
  </r>
  <r>
    <x v="128"/>
    <s v="Fotografisk virksomhed"/>
    <x v="219"/>
    <s v="Anden udgivervirksomhed, undtagen udgivelse af software"/>
  </r>
  <r>
    <x v="128"/>
    <s v="Fotografisk virksomhed"/>
    <x v="246"/>
    <s v="Fotografisk virksomhed"/>
  </r>
  <r>
    <x v="129"/>
    <s v="Andre liberale, videnskabelige og tekniske tjenesteydelser i.a.n."/>
    <x v="247"/>
    <s v="Patentbureauvirksomhed og tjenesteydelser i forbindelse med markedsføring"/>
  </r>
  <r>
    <x v="129"/>
    <s v="Andre liberale, videnskabelige og tekniske tjenesteydelser i.a.n."/>
    <x v="248"/>
    <s v="Andre liberale, videnskabelige og tekniske tjenesteydelser i.a.n."/>
  </r>
  <r>
    <x v="129"/>
    <s v="Andre liberale, videnskabelige og tekniske tjenesteydelser i.a.n."/>
    <x v="249"/>
    <s v="Vagt- og sikkerhedstjenester, i.a.n."/>
  </r>
  <r>
    <x v="130"/>
    <s v="Udlejning og leasing af lastbiler"/>
    <x v="250"/>
    <s v="Udlejning og leasing af biler og lette motorkøretøjer"/>
  </r>
  <r>
    <x v="130"/>
    <s v="Udlejning og leasing af lastbiler"/>
    <x v="251"/>
    <s v="Udlejning og leasing af lastbiler"/>
  </r>
  <r>
    <x v="131"/>
    <s v="Udlejning og leasing af andet materiel, udstyr og andre materielle aktiver i.a.n."/>
    <x v="250"/>
    <s v="Udlejning og leasing af biler og lette motorkøretøjer"/>
  </r>
  <r>
    <x v="131"/>
    <s v="Udlejning og leasing af andet materiel, udstyr og andre materielle aktiver i.a.n."/>
    <x v="251"/>
    <s v="Udlejning og leasing af lastbiler"/>
  </r>
  <r>
    <x v="131"/>
    <s v="Udlejning og leasing af andet materiel, udstyr og andre materielle aktiver i.a.n."/>
    <x v="252"/>
    <s v="Udlejning og leasing af andet materiel, udstyr og andre materielle aktiver til events"/>
  </r>
  <r>
    <x v="131"/>
    <s v="Udlejning og leasing af andet materiel, udstyr og andre materielle aktiver i.a.n."/>
    <x v="253"/>
    <s v="Udlejning og leasing af andet materiel, udstyr og andre materielle aktiver, i.a.n."/>
  </r>
  <r>
    <x v="132"/>
    <s v="Rejsebureauer"/>
    <x v="204"/>
    <s v="Formidlingsvirksomhed inden for passagertransport"/>
  </r>
  <r>
    <x v="132"/>
    <s v="Rejsebureauer"/>
    <x v="240"/>
    <s v="Formidlingsvirksomhed inden for overnatningsfaciliteter"/>
  </r>
  <r>
    <x v="132"/>
    <s v="Rejsebureauer"/>
    <x v="254"/>
    <s v="Formidlingsvirksomhed inden for udlejning og leasing af biler, autocampere og trailere"/>
  </r>
  <r>
    <x v="132"/>
    <s v="Rejsebureauer"/>
    <x v="255"/>
    <s v="Rejsebureauers virksomhed"/>
  </r>
  <r>
    <x v="133"/>
    <s v="Andre reservationstjenesteydelser og tjenesteydelser i forbindelse hermed"/>
    <x v="204"/>
    <s v="Formidlingsvirksomhed inden for passagertransport"/>
  </r>
  <r>
    <x v="133"/>
    <s v="Andre reservationstjenesteydelser og tjenesteydelser i forbindelse hermed"/>
    <x v="240"/>
    <s v="Formidlingsvirksomhed inden for overnatningsfaciliteter"/>
  </r>
  <r>
    <x v="133"/>
    <s v="Andre reservationstjenesteydelser og tjenesteydelser i forbindelse hermed"/>
    <x v="256"/>
    <s v="Formidlingsvirksomhed inden for restaurationsvirksomhed"/>
  </r>
  <r>
    <x v="133"/>
    <s v="Andre reservationstjenesteydelser og tjenesteydelser i forbindelse hermed"/>
    <x v="254"/>
    <s v="Formidlingsvirksomhed inden for udlejning og leasing af biler, autocampere og trailere"/>
  </r>
  <r>
    <x v="133"/>
    <s v="Andre reservationstjenesteydelser og tjenesteydelser i forbindelse hermed"/>
    <x v="257"/>
    <s v="Andre reservationstjenesteydelser og tjenesteydelser i forbindelse hermed"/>
  </r>
  <r>
    <x v="133"/>
    <s v="Andre reservationstjenesteydelser og tjenesteydelser i forbindelse hermed"/>
    <x v="258"/>
    <s v="Formidlingsvirksomhed inden for forretningsservice, i.a.n."/>
  </r>
  <r>
    <x v="134"/>
    <s v="Almindelig rengøring i bygninger"/>
    <x v="259"/>
    <s v="Almindelig rengøring i bygninger"/>
  </r>
  <r>
    <x v="134"/>
    <s v="Almindelig rengøring i bygninger"/>
    <x v="260"/>
    <s v="Levering af personlige serviceydelser i hjemmet"/>
  </r>
  <r>
    <x v="135"/>
    <s v="Fotokopiering, dokumentbehandling og anden specialiseret kontorservice"/>
    <x v="41"/>
    <s v="Anden trykning"/>
  </r>
  <r>
    <x v="135"/>
    <s v="Fotokopiering, dokumentbehandling og anden specialiseret kontorservice"/>
    <x v="261"/>
    <s v="Administrations- og kontorservicevirksomhed"/>
  </r>
  <r>
    <x v="136"/>
    <s v="Organisering af kongresser, messer og udstillinger"/>
    <x v="262"/>
    <s v="Organisering af kongresser, messer og udstillinger"/>
  </r>
  <r>
    <x v="136"/>
    <s v="Organisering af kongresser, messer og udstillinger"/>
    <x v="263"/>
    <s v="Drift af lystbådehavne"/>
  </r>
  <r>
    <x v="136"/>
    <s v="Organisering af kongresser, messer og udstillinger"/>
    <x v="264"/>
    <s v="Drift af andre forlystelser og fritidsaktiviteter"/>
  </r>
  <r>
    <x v="137"/>
    <s v="Anden forretningsservice i.a.n."/>
    <x v="265"/>
    <s v="Formidlingsvirksomhed i forbindelse med specialiseret bygge- og anlægsvirksomhed"/>
  </r>
  <r>
    <x v="137"/>
    <s v="Anden forretningsservice i.a.n."/>
    <x v="266"/>
    <s v="Agenturhandel med landbrugsråvarer, levende dyr, tekstilråvarer og halvfabrikata"/>
  </r>
  <r>
    <x v="137"/>
    <s v="Anden forretningsservice i.a.n."/>
    <x v="267"/>
    <s v="Agenturhandel med brændstoffer, malme, metaller og kemiske produkter til industrien"/>
  </r>
  <r>
    <x v="137"/>
    <s v="Anden forretningsservice i.a.n."/>
    <x v="268"/>
    <s v="Agenturhandel med tømmer og andre byggematerialer"/>
  </r>
  <r>
    <x v="137"/>
    <s v="Anden forretningsservice i.a.n."/>
    <x v="269"/>
    <s v="Agenturhandel med maskiner, teknisk udstyr, skibe og flyvemaskiner"/>
  </r>
  <r>
    <x v="137"/>
    <s v="Anden forretningsservice i.a.n."/>
    <x v="270"/>
    <s v="Agenturhandel med møbler, husholdningsartikler og isenkram"/>
  </r>
  <r>
    <x v="137"/>
    <s v="Anden forretningsservice i.a.n."/>
    <x v="271"/>
    <s v="Agenturhandel med tekstiler, beklædning, pelsværk, fodtøj og lædervarer"/>
  </r>
  <r>
    <x v="137"/>
    <s v="Anden forretningsservice i.a.n."/>
    <x v="272"/>
    <s v="Fiskeauktioner"/>
  </r>
  <r>
    <x v="137"/>
    <s v="Anden forretningsservice i.a.n."/>
    <x v="273"/>
    <s v="Anden agenturhandel med føde-, drikke- og tobaksvarer"/>
  </r>
  <r>
    <x v="137"/>
    <s v="Anden forretningsservice i.a.n."/>
    <x v="137"/>
    <s v="Agenturhandel med motorcykler, biler, busser og trailere mv."/>
  </r>
  <r>
    <x v="137"/>
    <s v="Anden forretningsservice i.a.n."/>
    <x v="274"/>
    <s v="Agenturhandel med specialiseret varesortiment i.a.n."/>
  </r>
  <r>
    <x v="137"/>
    <s v="Anden forretningsservice i.a.n."/>
    <x v="275"/>
    <s v="Agenturhandel med ikke-specialiseret varesortiment"/>
  </r>
  <r>
    <x v="137"/>
    <s v="Anden forretningsservice i.a.n."/>
    <x v="164"/>
    <s v="Formidlingsvirksomhed inden for ikke-specialiseret detailhandel"/>
  </r>
  <r>
    <x v="137"/>
    <s v="Anden forretningsservice i.a.n."/>
    <x v="165"/>
    <s v="Formidlingsvirksomhed inden for specialiseret detailhandel"/>
  </r>
  <r>
    <x v="137"/>
    <s v="Anden forretningsservice i.a.n."/>
    <x v="213"/>
    <s v="Formidlingsvirksomhed inden for godstransport"/>
  </r>
  <r>
    <x v="137"/>
    <s v="Anden forretningsservice i.a.n."/>
    <x v="204"/>
    <s v="Formidlingsvirksomhed inden for passagertransport"/>
  </r>
  <r>
    <x v="137"/>
    <s v="Anden forretningsservice i.a.n."/>
    <x v="276"/>
    <s v="Formidlingsvirksomhed inden for post- og kurértjenester"/>
  </r>
  <r>
    <x v="137"/>
    <s v="Anden forretningsservice i.a.n."/>
    <x v="240"/>
    <s v="Formidlingsvirksomhed inden for overnatningsfaciliteter"/>
  </r>
  <r>
    <x v="137"/>
    <s v="Anden forretningsservice i.a.n."/>
    <x v="256"/>
    <s v="Formidlingsvirksomhed inden for restaurationsvirksomhed"/>
  </r>
  <r>
    <x v="137"/>
    <s v="Anden forretningsservice i.a.n."/>
    <x v="223"/>
    <s v="Videresalg af telekommunikation og formidlingsvirksomhed inden for telekommunikation"/>
  </r>
  <r>
    <x v="137"/>
    <s v="Anden forretningsservice i.a.n."/>
    <x v="254"/>
    <s v="Formidlingsvirksomhed inden for udlejning og leasing af biler, autocampere og trailere"/>
  </r>
  <r>
    <x v="137"/>
    <s v="Anden forretningsservice i.a.n."/>
    <x v="277"/>
    <s v="Formidlingsvirksomhed inden for udlejning og leasing af andre materielle aktiver og andre ikkefinansielle immaterielle aktiver"/>
  </r>
  <r>
    <x v="137"/>
    <s v="Anden forretningsservice i.a.n."/>
    <x v="258"/>
    <s v="Formidlingsvirksomhed inden for forretningsservice, i.a.n."/>
  </r>
  <r>
    <x v="137"/>
    <s v="Anden forretningsservice i.a.n."/>
    <x v="278"/>
    <s v="Inkassovirksomhed og kreditoplysning"/>
  </r>
  <r>
    <x v="137"/>
    <s v="Anden forretningsservice i.a.n."/>
    <x v="279"/>
    <s v="Anden forretningsservicevirksomhed, i.a.n."/>
  </r>
  <r>
    <x v="137"/>
    <s v="Anden forretningsservice i.a.n."/>
    <x v="280"/>
    <s v="Formidlingsvirksomhed inden for kurser og undervisere"/>
  </r>
  <r>
    <x v="137"/>
    <s v="Anden forretningsservice i.a.n."/>
    <x v="281"/>
    <s v="Formidlingsvirksomhed inden for læge- og tandlægevirksomhed og sundhedsvæsen i øvrigt"/>
  </r>
  <r>
    <x v="137"/>
    <s v="Anden forretningsservice i.a.n."/>
    <x v="282"/>
    <s v="Formidlingsvirksomhed inden for institutionsophold"/>
  </r>
  <r>
    <x v="137"/>
    <s v="Anden forretningsservice i.a.n."/>
    <x v="144"/>
    <s v="Formidlingsvirksomhed inden for reparation og vedligeholdelse af computere, varer til personlig brug og husholdningsbrug samt motorkøretøjer og motorcykler"/>
  </r>
  <r>
    <x v="137"/>
    <s v="Anden forretningsservice i.a.n."/>
    <x v="283"/>
    <s v="Formidlingsvirksomhed inden for personlige serviceydelser"/>
  </r>
  <r>
    <x v="138"/>
    <s v="Førskoleundervisning"/>
    <x v="284"/>
    <s v="Førskoleundervisning"/>
  </r>
  <r>
    <x v="138"/>
    <s v="Førskoleundervisning"/>
    <x v="285"/>
    <s v="Drift af dagpleje"/>
  </r>
  <r>
    <x v="138"/>
    <s v="Førskoleundervisning"/>
    <x v="286"/>
    <s v="Drift af vuggestuer"/>
  </r>
  <r>
    <x v="138"/>
    <s v="Førskoleundervisning"/>
    <x v="287"/>
    <s v="Drift af børnehaver"/>
  </r>
  <r>
    <x v="139"/>
    <s v="Undervisning inden for sport og fritid"/>
    <x v="288"/>
    <s v="Undervisning inden for sport og fritid"/>
  </r>
  <r>
    <x v="139"/>
    <s v="Undervisning inden for sport og fritid"/>
    <x v="289"/>
    <s v="Drift af fitnesscentre"/>
  </r>
  <r>
    <x v="140"/>
    <s v="Sundhedsvæsen i øvrigt i.a.n."/>
    <x v="290"/>
    <s v="Billeddiagnostiske undersøgelser og medicinsk laboratorievirksomhed"/>
  </r>
  <r>
    <x v="140"/>
    <s v="Sundhedsvæsen i øvrigt i.a.n."/>
    <x v="291"/>
    <s v="Patienttransport med ambulance"/>
  </r>
  <r>
    <x v="140"/>
    <s v="Sundhedsvæsen i øvrigt i.a.n."/>
    <x v="292"/>
    <s v="Traditionelle, komplementære og alternative behandlingsformer"/>
  </r>
  <r>
    <x v="140"/>
    <s v="Sundhedsvæsen i øvrigt i.a.n."/>
    <x v="293"/>
    <s v="Drift af sundhedsvæsen i øvrigt, i.a.n."/>
  </r>
  <r>
    <x v="141"/>
    <s v="Flygtninge- og asylcentre"/>
    <x v="294"/>
    <s v="Drift af flygtninge- og asylcentre"/>
  </r>
  <r>
    <x v="141"/>
    <s v="Flygtninge- og asylcentre"/>
    <x v="295"/>
    <s v="Aktiviteter til støtte for flygtninge- og katastrofeofre mv."/>
  </r>
  <r>
    <x v="142"/>
    <s v="Hjælpeaktiviteter i forbindelse med scenekunst"/>
    <x v="296"/>
    <s v="Teknisk planlægning, levering, opsætning og betjening af udstyr til events"/>
  </r>
  <r>
    <x v="142"/>
    <s v="Hjælpeaktiviteter i forbindelse med scenekunst"/>
    <x v="297"/>
    <s v="Levering af andre serviceydelser i forbindelse med kunstnerisk skaben og scenekunst"/>
  </r>
  <r>
    <x v="143"/>
    <s v="Kunstnerisk skaben"/>
    <x v="298"/>
    <s v="Udgivelse af bøger"/>
  </r>
  <r>
    <x v="143"/>
    <s v="Kunstnerisk skaben"/>
    <x v="299"/>
    <s v="Udgivelse af aviser og dagblade"/>
  </r>
  <r>
    <x v="143"/>
    <s v="Kunstnerisk skaben"/>
    <x v="300"/>
    <s v="Udgivelse af ugeblade og magasiner"/>
  </r>
  <r>
    <x v="143"/>
    <s v="Kunstnerisk skaben"/>
    <x v="301"/>
    <s v="Litteratur- og musikkomposition"/>
  </r>
  <r>
    <x v="143"/>
    <s v="Kunstnerisk skaben"/>
    <x v="302"/>
    <s v="Billedkunstnerisk skaben"/>
  </r>
  <r>
    <x v="143"/>
    <s v="Kunstnerisk skaben"/>
    <x v="303"/>
    <s v="Anden kunstnerisk skaben"/>
  </r>
  <r>
    <x v="143"/>
    <s v="Kunstnerisk skaben"/>
    <x v="98"/>
    <s v="Konservering, restaurering og andre serviceydelser inden for kulturarv"/>
  </r>
  <r>
    <x v="144"/>
    <s v="Botaniske og zoologiske haver samt naturreservater"/>
    <x v="304"/>
    <s v="Drift af botaniske og zoologiske haver"/>
  </r>
  <r>
    <x v="144"/>
    <s v="Botaniske og zoologiske haver samt naturreservater"/>
    <x v="305"/>
    <s v="Drift af naturreservater"/>
  </r>
  <r>
    <x v="145"/>
    <s v="Drift af sportsanlæg"/>
    <x v="306"/>
    <s v="Drift af sportsanlæg"/>
  </r>
  <r>
    <x v="145"/>
    <s v="Drift af sportsanlæg"/>
    <x v="307"/>
    <s v="Drift af sportsklubber"/>
  </r>
  <r>
    <x v="146"/>
    <s v="Andre sportsaktiviteter"/>
    <x v="308"/>
    <s v="Sportsaktiviteter, i.a.n."/>
  </r>
  <r>
    <x v="146"/>
    <s v="Andre sportsaktiviteter"/>
    <x v="264"/>
    <s v="Drift af andre forlystelser og fritidsaktiviteter"/>
  </r>
  <r>
    <x v="147"/>
    <s v="Forlystelsesparker o.l."/>
    <x v="309"/>
    <s v="Drift af forlystelsesparker o.lign."/>
  </r>
  <r>
    <x v="147"/>
    <s v="Forlystelsesparker o.l."/>
    <x v="264"/>
    <s v="Drift af andre forlystelser og fritidsaktiviteter"/>
  </r>
  <r>
    <x v="148"/>
    <s v="Andre forlystelser og fritidsaktiviteter"/>
    <x v="202"/>
    <s v="Passagertransport med tovbaner og skilifter"/>
  </r>
  <r>
    <x v="148"/>
    <s v="Andre forlystelser og fritidsaktiviteter"/>
    <x v="310"/>
    <s v="Drift af brandvæsen"/>
  </r>
  <r>
    <x v="148"/>
    <s v="Andre forlystelser og fritidsaktiviteter"/>
    <x v="306"/>
    <s v="Drift af sportsanlæg"/>
  </r>
  <r>
    <x v="148"/>
    <s v="Andre forlystelser og fritidsaktiviteter"/>
    <x v="307"/>
    <s v="Drift af sportsklubber"/>
  </r>
  <r>
    <x v="148"/>
    <s v="Andre forlystelser og fritidsaktiviteter"/>
    <x v="308"/>
    <s v="Sportsaktiviteter, i.a.n."/>
  </r>
  <r>
    <x v="148"/>
    <s v="Andre forlystelser og fritidsaktiviteter"/>
    <x v="264"/>
    <s v="Drift af andre forlystelser og fritidsaktiviteter"/>
  </r>
  <r>
    <x v="149"/>
    <s v="Erhvervs- og institutionsvaskerier"/>
    <x v="311"/>
    <s v="Andre post- og kurértjenester"/>
  </r>
  <r>
    <x v="149"/>
    <s v="Erhvervs- og institutionsvaskerier"/>
    <x v="312"/>
    <s v="Drift af erhvervs- og institutionsvaskerier"/>
  </r>
  <r>
    <x v="150"/>
    <s v="Renserier, selvbetjeningsvaskerier mv."/>
    <x v="311"/>
    <s v="Andre post- og kurértjenester"/>
  </r>
  <r>
    <x v="150"/>
    <s v="Renserier, selvbetjeningsvaskerier mv."/>
    <x v="313"/>
    <s v="Drift af renserier og selvbetjeningsvaskerier mv."/>
  </r>
  <r>
    <x v="150"/>
    <s v="Renserier, selvbetjeningsvaskerier mv."/>
    <x v="260"/>
    <s v="Levering af personlige serviceydelser i hjemmet"/>
  </r>
  <r>
    <x v="151"/>
    <s v="Andre personlige serviceydelser i.a.n."/>
    <x v="292"/>
    <s v="Traditionelle, komplementære og alternative behandlingsformer"/>
  </r>
  <r>
    <x v="151"/>
    <s v="Andre personlige serviceydelser i.a.n."/>
    <x v="283"/>
    <s v="Formidlingsvirksomhed inden for personlige serviceydelser"/>
  </r>
  <r>
    <x v="151"/>
    <s v="Andre personlige serviceydelser i.a.n."/>
    <x v="260"/>
    <s v="Levering af personlige serviceydelser i hjemmet"/>
  </r>
  <r>
    <x v="151"/>
    <s v="Andre personlige serviceydelser i.a.n."/>
    <x v="314"/>
    <s v="Andre personlige serviceydelser, i.a.n."/>
  </r>
  <r>
    <x v="152"/>
    <s v="Ekstraterritoriale organisationer og organer"/>
    <x v="315"/>
    <s v="Ambassaders eksterritoriale aktivitet"/>
  </r>
  <r>
    <x v="152"/>
    <s v="Ekstraterritoriale organisationer og organer"/>
    <x v="316"/>
    <s v="Andre eksterritoriale organisationers og organers aktiviteter"/>
  </r>
</pivotCacheRecords>
</file>

<file path=xl/pivotCache/pivotCacheRecords2.xml><?xml version="1.0" encoding="utf-8"?>
<pivotCacheRecords xmlns="http://schemas.openxmlformats.org/spreadsheetml/2006/main" xmlns:r="http://schemas.openxmlformats.org/officeDocument/2006/relationships" count="34">
  <r>
    <s v="01.63.00"/>
    <x v="0"/>
    <x v="0"/>
    <x v="0"/>
  </r>
  <r>
    <s v="01.64.00"/>
    <x v="1"/>
    <x v="0"/>
    <x v="0"/>
  </r>
  <r>
    <s v="25.21.00"/>
    <x v="2"/>
    <x v="1"/>
    <x v="1"/>
  </r>
  <r>
    <s v="25.30.00"/>
    <x v="3"/>
    <x v="1"/>
    <x v="1"/>
  </r>
  <r>
    <s v="26.70.00"/>
    <x v="4"/>
    <x v="2"/>
    <x v="2"/>
  </r>
  <r>
    <s v="26.80.00"/>
    <x v="5"/>
    <x v="2"/>
    <x v="2"/>
  </r>
  <r>
    <s v="31.01.00"/>
    <x v="6"/>
    <x v="3"/>
    <x v="3"/>
  </r>
  <r>
    <s v="31.02.00"/>
    <x v="7"/>
    <x v="3"/>
    <x v="3"/>
  </r>
  <r>
    <s v="31.03.00"/>
    <x v="8"/>
    <x v="3"/>
    <x v="3"/>
  </r>
  <r>
    <s v="31.09.00"/>
    <x v="9"/>
    <x v="3"/>
    <x v="3"/>
  </r>
  <r>
    <s v="46.47.00"/>
    <x v="10"/>
    <x v="4"/>
    <x v="4"/>
  </r>
  <r>
    <s v="46.65.00"/>
    <x v="11"/>
    <x v="4"/>
    <x v="4"/>
  </r>
  <r>
    <s v="46.51.00"/>
    <x v="12"/>
    <x v="5"/>
    <x v="5"/>
  </r>
  <r>
    <s v="46.52.10"/>
    <x v="13"/>
    <x v="5"/>
    <x v="5"/>
  </r>
  <r>
    <s v="46.52.20"/>
    <x v="14"/>
    <x v="5"/>
    <x v="5"/>
  </r>
  <r>
    <s v="46.66.00"/>
    <x v="15"/>
    <x v="5"/>
    <x v="5"/>
  </r>
  <r>
    <s v="46.73.10"/>
    <x v="16"/>
    <x v="6"/>
    <x v="6"/>
  </r>
  <r>
    <s v="46.73.20"/>
    <x v="17"/>
    <x v="6"/>
    <x v="6"/>
  </r>
  <r>
    <s v="55.10.10"/>
    <x v="18"/>
    <x v="7"/>
    <x v="7"/>
  </r>
  <r>
    <s v="55.10.20"/>
    <x v="19"/>
    <x v="7"/>
    <x v="7"/>
  </r>
  <r>
    <s v="62.02.00"/>
    <x v="20"/>
    <x v="8"/>
    <x v="8"/>
  </r>
  <r>
    <s v="62.03.00"/>
    <x v="21"/>
    <x v="8"/>
    <x v="8"/>
  </r>
  <r>
    <s v="72.11.00"/>
    <x v="22"/>
    <x v="9"/>
    <x v="9"/>
  </r>
  <r>
    <s v="72.19.00"/>
    <x v="23"/>
    <x v="9"/>
    <x v="9"/>
  </r>
  <r>
    <s v="77.22.00"/>
    <x v="24"/>
    <x v="10"/>
    <x v="10"/>
  </r>
  <r>
    <s v="77.29.00"/>
    <x v="25"/>
    <x v="10"/>
    <x v="10"/>
  </r>
  <r>
    <s v="78.20.00"/>
    <x v="26"/>
    <x v="11"/>
    <x v="11"/>
  </r>
  <r>
    <s v="78.30.00"/>
    <x v="27"/>
    <x v="11"/>
    <x v="11"/>
  </r>
  <r>
    <s v="80.10.00"/>
    <x v="28"/>
    <x v="12"/>
    <x v="12"/>
  </r>
  <r>
    <s v="80.30.00"/>
    <x v="29"/>
    <x v="12"/>
    <x v="12"/>
  </r>
  <r>
    <s v="95.11.00"/>
    <x v="30"/>
    <x v="13"/>
    <x v="13"/>
  </r>
  <r>
    <s v="95.12.00"/>
    <x v="31"/>
    <x v="13"/>
    <x v="13"/>
  </r>
  <r>
    <s v="45.20.20"/>
    <x v="32"/>
    <x v="14"/>
    <x v="14"/>
  </r>
  <r>
    <s v="45.20.30"/>
    <x v="33"/>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3" cacheId="5" applyNumberFormats="0" applyBorderFormats="0" applyFontFormats="0" applyPatternFormats="0" applyAlignmentFormats="0" applyWidthHeightFormats="1" dataCaption="Værdier" updatedVersion="6" minRefreshableVersion="3" useAutoFormatting="1" itemPrintTitles="1" createdVersion="6" indent="0" outline="1" outlineData="1" multipleFieldFilters="0" chartFormat="1">
  <location ref="J3:K19" firstHeaderRow="1" firstDataRow="1" firstDataCol="1"/>
  <pivotFields count="4">
    <pivotField dataField="1" showAll="0"/>
    <pivotField showAll="0">
      <items count="35">
        <item x="23"/>
        <item x="27"/>
        <item x="21"/>
        <item x="15"/>
        <item x="12"/>
        <item x="13"/>
        <item x="11"/>
        <item x="17"/>
        <item x="10"/>
        <item x="14"/>
        <item x="16"/>
        <item x="0"/>
        <item x="1"/>
        <item x="22"/>
        <item x="9"/>
        <item x="3"/>
        <item x="6"/>
        <item x="7"/>
        <item x="8"/>
        <item x="5"/>
        <item x="4"/>
        <item x="2"/>
        <item x="18"/>
        <item x="32"/>
        <item x="19"/>
        <item x="20"/>
        <item x="29"/>
        <item x="28"/>
        <item x="30"/>
        <item x="31"/>
        <item x="24"/>
        <item x="25"/>
        <item x="33"/>
        <item x="26"/>
        <item t="default"/>
      </items>
    </pivotField>
    <pivotField axis="axisRow" showAll="0">
      <items count="16">
        <item x="0"/>
        <item x="1"/>
        <item x="2"/>
        <item x="3"/>
        <item x="4"/>
        <item x="5"/>
        <item x="6"/>
        <item x="7"/>
        <item x="8"/>
        <item x="9"/>
        <item x="10"/>
        <item x="11"/>
        <item x="12"/>
        <item x="13"/>
        <item x="14"/>
        <item t="default"/>
      </items>
    </pivotField>
    <pivotField showAll="0">
      <items count="16">
        <item x="7"/>
        <item x="12"/>
        <item x="5"/>
        <item x="4"/>
        <item x="6"/>
        <item x="0"/>
        <item x="9"/>
        <item x="3"/>
        <item x="2"/>
        <item x="1"/>
        <item x="8"/>
        <item x="14"/>
        <item x="13"/>
        <item x="10"/>
        <item x="11"/>
        <item t="default"/>
      </items>
    </pivotField>
  </pivotFields>
  <rowFields count="1">
    <field x="2"/>
  </rowFields>
  <rowItems count="16">
    <i>
      <x/>
    </i>
    <i>
      <x v="1"/>
    </i>
    <i>
      <x v="2"/>
    </i>
    <i>
      <x v="3"/>
    </i>
    <i>
      <x v="4"/>
    </i>
    <i>
      <x v="5"/>
    </i>
    <i>
      <x v="6"/>
    </i>
    <i>
      <x v="7"/>
    </i>
    <i>
      <x v="8"/>
    </i>
    <i>
      <x v="9"/>
    </i>
    <i>
      <x v="10"/>
    </i>
    <i>
      <x v="11"/>
    </i>
    <i>
      <x v="12"/>
    </i>
    <i>
      <x v="13"/>
    </i>
    <i>
      <x v="14"/>
    </i>
    <i t="grand">
      <x/>
    </i>
  </rowItems>
  <colItems count="1">
    <i/>
  </colItems>
  <dataFields count="1">
    <dataField name="Antal af DB07 Branchekode" fld="0" subtotal="count" baseField="0" baseItem="0"/>
  </dataField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el1" cacheId="4" applyNumberFormats="0" applyBorderFormats="0" applyFontFormats="0" applyPatternFormats="0" applyAlignmentFormats="0" applyWidthHeightFormats="1" dataCaption="Værdier" updatedVersion="6" minRefreshableVersion="3" useAutoFormatting="1" itemPrintTitles="1" createdVersion="6" indent="0" outline="1" outlineData="1" multipleFieldFilters="0" chartFormat="1">
  <location ref="A3:B157" firstHeaderRow="1" firstDataRow="1" firstDataCol="1"/>
  <pivotFields count="4">
    <pivotField axis="axisRow" showAll="0">
      <items count="15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t="default"/>
      </items>
    </pivotField>
    <pivotField showAll="0"/>
    <pivotField dataField="1" showAll="0">
      <items count="318">
        <item x="0"/>
        <item x="1"/>
        <item x="2"/>
        <item x="3"/>
        <item x="4"/>
        <item x="5"/>
        <item x="6"/>
        <item x="7"/>
        <item x="8"/>
        <item x="10"/>
        <item x="11"/>
        <item x="12"/>
        <item x="9"/>
        <item x="116"/>
        <item x="117"/>
        <item x="118"/>
        <item x="119"/>
        <item x="120"/>
        <item x="121"/>
        <item x="122"/>
        <item x="123"/>
        <item x="124"/>
        <item x="125"/>
        <item x="126"/>
        <item x="15"/>
        <item x="16"/>
        <item x="13"/>
        <item x="17"/>
        <item x="14"/>
        <item x="18"/>
        <item x="19"/>
        <item x="20"/>
        <item x="40"/>
        <item x="23"/>
        <item x="21"/>
        <item x="24"/>
        <item x="25"/>
        <item x="26"/>
        <item x="27"/>
        <item x="28"/>
        <item x="37"/>
        <item x="29"/>
        <item x="30"/>
        <item x="31"/>
        <item x="33"/>
        <item x="34"/>
        <item x="36"/>
        <item x="35"/>
        <item x="38"/>
        <item x="32"/>
        <item x="39"/>
        <item x="41"/>
        <item x="42"/>
        <item x="43"/>
        <item x="111"/>
        <item x="44"/>
        <item x="45"/>
        <item x="46"/>
        <item x="47"/>
        <item x="49"/>
        <item x="50"/>
        <item x="51"/>
        <item x="48"/>
        <item x="53"/>
        <item x="54"/>
        <item x="52"/>
        <item x="22"/>
        <item x="56"/>
        <item x="57"/>
        <item x="58"/>
        <item x="59"/>
        <item x="60"/>
        <item x="61"/>
        <item x="74"/>
        <item x="63"/>
        <item x="64"/>
        <item x="91"/>
        <item x="65"/>
        <item x="67"/>
        <item x="62"/>
        <item x="68"/>
        <item x="71"/>
        <item x="75"/>
        <item x="76"/>
        <item x="78"/>
        <item x="77"/>
        <item x="79"/>
        <item x="80"/>
        <item x="81"/>
        <item x="82"/>
        <item x="66"/>
        <item x="69"/>
        <item x="55"/>
        <item x="83"/>
        <item x="84"/>
        <item x="85"/>
        <item x="86"/>
        <item x="87"/>
        <item x="73"/>
        <item x="89"/>
        <item x="90"/>
        <item x="92"/>
        <item x="70"/>
        <item x="93"/>
        <item x="94"/>
        <item x="95"/>
        <item x="96"/>
        <item x="88"/>
        <item x="97"/>
        <item x="99"/>
        <item x="100"/>
        <item x="101"/>
        <item x="102"/>
        <item x="103"/>
        <item x="105"/>
        <item x="209"/>
        <item x="104"/>
        <item x="112"/>
        <item x="110"/>
        <item x="106"/>
        <item x="107"/>
        <item x="108"/>
        <item x="109"/>
        <item x="113"/>
        <item x="114"/>
        <item x="72"/>
        <item x="132"/>
        <item x="127"/>
        <item x="133"/>
        <item x="128"/>
        <item x="129"/>
        <item x="130"/>
        <item x="134"/>
        <item x="115"/>
        <item x="265"/>
        <item x="135"/>
        <item x="136"/>
        <item x="266"/>
        <item x="267"/>
        <item x="268"/>
        <item x="269"/>
        <item x="270"/>
        <item x="271"/>
        <item x="272"/>
        <item x="273"/>
        <item x="137"/>
        <item x="274"/>
        <item x="275"/>
        <item x="147"/>
        <item x="145"/>
        <item x="146"/>
        <item x="148"/>
        <item x="138"/>
        <item x="140"/>
        <item x="141"/>
        <item x="149"/>
        <item x="150"/>
        <item x="151"/>
        <item x="152"/>
        <item x="166"/>
        <item x="167"/>
        <item x="168"/>
        <item x="169"/>
        <item x="170"/>
        <item x="171"/>
        <item x="172"/>
        <item x="173"/>
        <item x="157"/>
        <item x="174"/>
        <item x="179"/>
        <item x="153"/>
        <item x="180"/>
        <item x="158"/>
        <item x="181"/>
        <item x="159"/>
        <item x="182"/>
        <item x="154"/>
        <item x="183"/>
        <item x="184"/>
        <item x="160"/>
        <item x="185"/>
        <item x="186"/>
        <item x="155"/>
        <item x="187"/>
        <item x="161"/>
        <item x="156"/>
        <item x="175"/>
        <item x="176"/>
        <item x="177"/>
        <item x="178"/>
        <item x="195"/>
        <item x="188"/>
        <item x="189"/>
        <item x="190"/>
        <item x="191"/>
        <item x="192"/>
        <item x="193"/>
        <item x="162"/>
        <item x="163"/>
        <item x="139"/>
        <item x="194"/>
        <item x="142"/>
        <item x="164"/>
        <item x="165"/>
        <item x="199"/>
        <item x="200"/>
        <item x="201"/>
        <item x="205"/>
        <item x="203"/>
        <item x="202"/>
        <item x="206"/>
        <item x="207"/>
        <item x="210"/>
        <item x="208"/>
        <item x="214"/>
        <item x="212"/>
        <item x="213"/>
        <item x="204"/>
        <item x="311"/>
        <item x="276"/>
        <item x="240"/>
        <item x="236"/>
        <item x="215"/>
        <item x="216"/>
        <item x="217"/>
        <item x="218"/>
        <item x="256"/>
        <item x="298"/>
        <item x="299"/>
        <item x="300"/>
        <item x="219"/>
        <item x="220"/>
        <item x="196"/>
        <item x="197"/>
        <item x="198"/>
        <item x="221"/>
        <item x="223"/>
        <item x="222"/>
        <item x="211"/>
        <item x="224"/>
        <item x="225"/>
        <item x="227"/>
        <item x="228"/>
        <item x="226"/>
        <item x="229"/>
        <item x="233"/>
        <item x="231"/>
        <item x="230"/>
        <item x="232"/>
        <item x="234"/>
        <item x="235"/>
        <item x="237"/>
        <item x="238"/>
        <item x="241"/>
        <item x="239"/>
        <item x="242"/>
        <item x="244"/>
        <item x="245"/>
        <item x="243"/>
        <item x="246"/>
        <item x="247"/>
        <item x="248"/>
        <item x="250"/>
        <item x="251"/>
        <item x="252"/>
        <item x="253"/>
        <item x="254"/>
        <item x="277"/>
        <item x="255"/>
        <item x="257"/>
        <item x="249"/>
        <item x="259"/>
        <item x="131"/>
        <item x="261"/>
        <item x="262"/>
        <item x="258"/>
        <item x="278"/>
        <item x="279"/>
        <item x="310"/>
        <item x="284"/>
        <item x="288"/>
        <item x="280"/>
        <item x="290"/>
        <item x="291"/>
        <item x="292"/>
        <item x="281"/>
        <item x="293"/>
        <item x="282"/>
        <item x="294"/>
        <item x="285"/>
        <item x="286"/>
        <item x="287"/>
        <item x="295"/>
        <item x="301"/>
        <item x="302"/>
        <item x="303"/>
        <item x="296"/>
        <item x="297"/>
        <item x="98"/>
        <item x="304"/>
        <item x="305"/>
        <item x="306"/>
        <item x="307"/>
        <item x="289"/>
        <item x="308"/>
        <item x="309"/>
        <item x="263"/>
        <item x="264"/>
        <item x="143"/>
        <item x="144"/>
        <item x="312"/>
        <item x="313"/>
        <item x="283"/>
        <item x="260"/>
        <item x="314"/>
        <item x="315"/>
        <item x="316"/>
        <item t="default"/>
      </items>
    </pivotField>
    <pivotField showAll="0"/>
  </pivotFields>
  <rowFields count="1">
    <field x="0"/>
  </rowFields>
  <rowItems count="1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t="grand">
      <x/>
    </i>
  </rowItems>
  <colItems count="1">
    <i/>
  </colItems>
  <dataFields count="1">
    <dataField name="Antal af DB25 Branche Kode" fld="2"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57"/>
    <tableColumn id="4" name="DB07 v1" dataDxfId="56"/>
    <tableColumn id="5" name="DB07 v2" dataDxfId="55"/>
    <tableColumn id="6" name="DB07 v3" dataDxfId="54"/>
    <tableColumn id="7" name="DB25" dataDxfId="53"/>
    <tableColumn id="8" name="Ændring DB07 v3 - DB25" dataDxfId="52"/>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51" dataDxfId="50">
  <autoFilter ref="K3:L27"/>
  <tableColumns count="2">
    <tableColumn id="1" name="DB25 hovedafdelinger" dataDxfId="49"/>
    <tableColumn id="2" name="Antal brancher" dataDxfId="48"/>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47" dataDxfId="46">
  <autoFilter ref="N3:O27"/>
  <tableColumns count="2">
    <tableColumn id="1" name="DB07 hovedafdelinger" dataDxfId="45"/>
    <tableColumn id="2" name="Antal Brancher" dataDxfId="44"/>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43">
  <autoFilter ref="B3:E25"/>
  <tableColumns count="4">
    <tableColumn id="1" name="DB25" dataDxfId="42"/>
    <tableColumn id="2" name="DB25 hovedafdelinger" dataDxfId="41"/>
    <tableColumn id="3" name="DB07" dataDxfId="40"/>
    <tableColumn id="4" name="DB07 hovedafdelinger" dataDxfId="39"/>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E1786" totalsRowShown="0">
  <autoFilter ref="A1:E1786"/>
  <tableColumns count="5">
    <tableColumn id="3" name="Hovedafdeling"/>
    <tableColumn id="4" name="DB25"/>
    <tableColumn id="2" name="DB25_titel" dataDxfId="38"/>
    <tableColumn id="5" name="kode_fortsætter_uændret"/>
    <tableColumn id="7" name="ny_kode"/>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D1733" totalsRowShown="0">
  <autoFilter ref="A1:D1733"/>
  <tableColumns count="4">
    <tableColumn id="1" name="Hovedafdeling"/>
    <tableColumn id="8" name="DB07" dataDxfId="37"/>
    <tableColumn id="3" name="DB07_titel"/>
    <tableColumn id="4" name="udgået_kode" dataDxfId="36"/>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autoFilter ref="A1:C196"/>
  <tableColumns count="3">
    <tableColumn id="4" name="DB25"/>
    <tableColumn id="2" name="DB25_titel">
      <calculatedColumnFormula>VLOOKUP(Tabel11[[#This Row],[DB25]],'3. DB25 Alle koder'!B:C,2,FALSE)</calculatedColumnFormula>
    </tableColumn>
    <tableColumn id="3" name="Relation til DB07"/>
  </tableColumns>
  <tableStyleInfo name="TableStyleLight9" showFirstColumn="0" showLastColumn="0" showRowStripes="1" showColumnStripes="0"/>
</table>
</file>

<file path=xl/tables/table8.xml><?xml version="1.0" encoding="utf-8"?>
<table xmlns="http://schemas.openxmlformats.org/spreadsheetml/2006/main" id="4" name="Tabel4" displayName="Tabel4" ref="A1:C194" totalsRowShown="0">
  <autoFilter ref="A1:C194"/>
  <tableColumns count="3">
    <tableColumn id="2" name="DB07"/>
    <tableColumn id="3" name="DB07_titel"/>
    <tableColumn id="4" name="Relation til DB25"/>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61" totalsRowShown="0">
  <autoFilter ref="A1:E361"/>
  <tableColumns count="5">
    <tableColumn id="1" name="DB07"/>
    <tableColumn id="2" name="DB07_titel"/>
    <tableColumn id="3" name="DB25"/>
    <tableColumn id="4" name="DB25_titel">
      <calculatedColumnFormula>VLOOKUP(Tabel9[[#This Row],[DB25]],'3. DB25 Alle koder'!B:C,2,FALSE)</calculatedColumnFormula>
    </tableColumn>
    <tableColumn id="6" name="Ændret_navn">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41" totalsRowShown="0">
  <autoFilter ref="A1:D41"/>
  <sortState ref="A2:D41">
    <sortCondition ref="A1:A41"/>
  </sortState>
  <tableColumns count="4">
    <tableColumn id="1" name="DB25"/>
    <tableColumn id="2" name="DB25_titel">
      <calculatedColumnFormula>VLOOKUP(Tabel8[[#This Row],[DB25]],'3. DB25 Alle koder'!B:C,2,FALSE)</calculatedColumnFormula>
    </tableColumn>
    <tableColumn id="3" name="DB07"/>
    <tableColumn id="4" name="DB07_titel"/>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50" totalsRowShown="0">
  <autoFilter ref="A1:D50"/>
  <sortState ref="A2:D50">
    <sortCondition ref="A1:A50"/>
  </sortState>
  <tableColumns count="4">
    <tableColumn id="1" name="DB07"/>
    <tableColumn id="2" name="DB07_titel"/>
    <tableColumn id="3" name="DB25"/>
    <tableColumn id="4" name="DB25_titel">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D563" totalsRowShown="0" dataDxfId="35">
  <autoFilter ref="A1:D563"/>
  <sortState ref="A2:M564">
    <sortCondition ref="A1:A564"/>
  </sortState>
  <tableColumns count="4">
    <tableColumn id="1" name="DB07"/>
    <tableColumn id="2" name="DB07_titel"/>
    <tableColumn id="3" name="DB25"/>
    <tableColumn id="4" name="DB25_titel">
      <calculatedColumnFormula>VLOOKUP(Tabel5[[#This Row],[DB25]],'3. DB25 Alle koder'!B:C,2,FALSE)</calculatedColumnFormula>
    </tableColumn>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D59" totalsRowShown="0" headerRowDxfId="34" dataDxfId="32" headerRowBorderDxfId="33" tableBorderDxfId="31">
  <autoFilter ref="A1:D59"/>
  <sortState ref="A2:F59">
    <sortCondition ref="C1:C59"/>
  </sortState>
  <tableColumns count="4">
    <tableColumn id="1" name="DB07" dataDxfId="30"/>
    <tableColumn id="2" name="DB07_titel" dataDxfId="29"/>
    <tableColumn id="3" name="DB25" dataDxfId="28"/>
    <tableColumn id="4" name="DB25_titel" dataDxfId="27">
      <calculatedColumnFormula>VLOOKUP(Tabel1[[#This Row],[DB25]],'3. DB25 Alle koder'!B:C,2,FALSE)</calculatedColumnFormula>
    </tableColumn>
  </tableColumns>
  <tableStyleInfo name="TableStyleLight9" showFirstColumn="0" showLastColumn="0" showRowStripes="1" showColumnStripes="0"/>
</table>
</file>

<file path=xl/tables/table14.xml><?xml version="1.0" encoding="utf-8"?>
<table xmlns="http://schemas.openxmlformats.org/spreadsheetml/2006/main" id="6" name="Tabel6" displayName="Tabel6" ref="A1:D581" totalsRowShown="0" headerRowDxfId="8" dataDxfId="6" headerRowBorderDxfId="7" tableBorderDxfId="5" totalsRowBorderDxfId="4">
  <autoFilter ref="A1:D581"/>
  <tableColumns count="4">
    <tableColumn id="1" name="DB25 Branchekode" dataDxfId="3"/>
    <tableColumn id="2" name="DB25 Branche Titel" dataDxfId="2"/>
    <tableColumn id="3" name="DB07 Branchekode" dataDxfId="1"/>
    <tableColumn id="4" name="DB07 Branche Titel" dataDxfId="0"/>
  </tableColumns>
  <tableStyleInfo name="Tabeltypografi 1"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election activeCell="O15" sqref="O15"/>
    </sheetView>
  </sheetViews>
  <sheetFormatPr defaultColWidth="9.140625" defaultRowHeight="15" x14ac:dyDescent="0.25"/>
  <cols>
    <col min="1" max="1" width="5" style="1" customWidth="1"/>
    <col min="2" max="3" width="9.28515625" style="1" customWidth="1"/>
    <col min="4" max="4" width="9.28515625" style="6" customWidth="1"/>
    <col min="5" max="7" width="9.28515625" style="44"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44"/>
      <c r="F4" s="44"/>
      <c r="G4" s="44"/>
    </row>
    <row r="5" spans="2:23" s="6" customFormat="1" x14ac:dyDescent="0.25">
      <c r="E5" s="44"/>
      <c r="F5" s="44"/>
      <c r="G5" s="44"/>
    </row>
    <row r="6" spans="2:23" s="6" customFormat="1" x14ac:dyDescent="0.25">
      <c r="E6" s="44"/>
      <c r="F6" s="44"/>
      <c r="G6" s="44"/>
      <c r="O6" s="120"/>
    </row>
    <row r="7" spans="2:23" s="6" customFormat="1" x14ac:dyDescent="0.25">
      <c r="E7" s="44"/>
      <c r="F7" s="44"/>
      <c r="G7" s="44"/>
    </row>
    <row r="9" spans="2:23" x14ac:dyDescent="0.25">
      <c r="O9" s="118"/>
    </row>
    <row r="13" spans="2:23" ht="15.75" x14ac:dyDescent="0.25">
      <c r="B13" s="5"/>
    </row>
    <row r="14" spans="2:23" x14ac:dyDescent="0.25">
      <c r="M14" s="6"/>
      <c r="N14" s="44"/>
      <c r="O14" s="44"/>
      <c r="W14" s="44"/>
    </row>
    <row r="15" spans="2:23" ht="15.75" x14ac:dyDescent="0.25">
      <c r="B15" s="34"/>
      <c r="C15" s="32"/>
      <c r="W15" s="44"/>
    </row>
    <row r="16" spans="2:23" x14ac:dyDescent="0.25">
      <c r="B16" s="2"/>
      <c r="C16" s="2"/>
      <c r="W16" s="44"/>
    </row>
    <row r="17" spans="2:23" ht="15.75" x14ac:dyDescent="0.25">
      <c r="B17" s="54"/>
      <c r="C17" s="2"/>
      <c r="M17" s="5" t="s">
        <v>4118</v>
      </c>
      <c r="O17" s="6"/>
      <c r="W17" s="44"/>
    </row>
    <row r="18" spans="2:23" ht="15.75" x14ac:dyDescent="0.25">
      <c r="B18" s="4"/>
      <c r="C18" s="2"/>
      <c r="M18" s="104"/>
      <c r="N18" s="105"/>
      <c r="O18" s="6"/>
      <c r="W18" s="44"/>
    </row>
    <row r="19" spans="2:23" x14ac:dyDescent="0.25">
      <c r="B19" s="30"/>
      <c r="C19" s="2"/>
      <c r="M19" s="41" t="s">
        <v>3789</v>
      </c>
      <c r="N19" s="127"/>
      <c r="W19" s="44"/>
    </row>
    <row r="20" spans="2:23" ht="15" customHeight="1" x14ac:dyDescent="0.25">
      <c r="B20" s="30"/>
      <c r="C20" s="2"/>
      <c r="M20" s="45" t="s">
        <v>3790</v>
      </c>
      <c r="N20" s="116"/>
      <c r="O20" s="47"/>
      <c r="W20" s="44"/>
    </row>
    <row r="21" spans="2:23" x14ac:dyDescent="0.25">
      <c r="B21" s="31"/>
      <c r="C21" s="2"/>
      <c r="M21" s="40"/>
      <c r="O21" s="6"/>
      <c r="W21" s="44"/>
    </row>
    <row r="22" spans="2:23" x14ac:dyDescent="0.25">
      <c r="B22" s="32"/>
      <c r="C22" s="2"/>
      <c r="M22" s="42" t="s">
        <v>3677</v>
      </c>
      <c r="N22" s="48" t="str">
        <f>IF(ISNA(VLOOKUP(N19,'4. DB07 Alle koder'!B:C,2,FALSE)),IF(ISNA(VLOOKUP(N20,'4. DB07 Alle koder'!B:C,2,FALSE)),"Kan ikke finde DB07 koden",VLOOKUP(N20,'4. DB07 Alle koder'!B:C,2,FALSE)),VLOOKUP(N19,'4. DB07 Alle koder'!B:C,2,FALSE))</f>
        <v>Kan ikke finde DB07 koden</v>
      </c>
      <c r="O22" s="6"/>
      <c r="W22" s="44"/>
    </row>
    <row r="23" spans="2:23" x14ac:dyDescent="0.25">
      <c r="B23" s="52"/>
      <c r="C23" s="2"/>
      <c r="M23" s="42" t="s">
        <v>3678</v>
      </c>
      <c r="N23" s="48" t="str">
        <f>IF(ISNA(VLOOKUP(N20,'3. DB25 Alle koder'!B:C,2,FALSE)),IF(ISNA(VLOOKUP(N19,'3. DB25 Alle koder'!B:C,2,FALSE)),"Kan ikke finde DB25 koden",VLOOKUP(N19,'3. DB25 Alle koder'!B:C,2,FALSE)),VLOOKUP(N20,'3. DB25 Alle koder'!B:C,2,FALSE))</f>
        <v>Kan ikke finde DB25 koden</v>
      </c>
      <c r="O23" s="44"/>
      <c r="W23" s="44"/>
    </row>
    <row r="24" spans="2:23" x14ac:dyDescent="0.25">
      <c r="B24" s="32"/>
      <c r="C24" s="2"/>
      <c r="O24" s="6"/>
      <c r="W24" s="44"/>
    </row>
    <row r="25" spans="2:23" x14ac:dyDescent="0.25">
      <c r="B25" s="3"/>
      <c r="C25" s="2"/>
      <c r="M25" s="42" t="s">
        <v>4028</v>
      </c>
      <c r="N25" s="48" t="str">
        <f>IF(ISNA(VLOOKUP(N19,'6. UDGÅEDE KODER'!A:C,3,FALSE)), IF(ISNA(VLOOKUP(N19,'7. INGEN ÆNDRINGER'!A:D,3,FALSE)),IF(ISNA(VLOOKUP(N19,'7C. DB07 SAMME KODE'!A:B,1,FALSE)),IF(N22=N23,"Koden er det samme i DB07 som i DB25",""),"OBS: Branchekoden har ændret indhold"), "Koden er uændret siden DB07"), CONCATENATE("Koden er udgået. Se DB25 kode ", VLOOKUP(N19,'6. UDGÅEDE KODER'!A:C,3,FALSE)))</f>
        <v/>
      </c>
      <c r="O25" s="6"/>
      <c r="W25" s="44"/>
    </row>
    <row r="26" spans="2:23" x14ac:dyDescent="0.25">
      <c r="B26" s="32"/>
      <c r="C26" s="2"/>
      <c r="M26" s="46" t="s">
        <v>4029</v>
      </c>
      <c r="N26" s="48" t="str">
        <f>IF(ISNA(VLOOKUP(N20,'5. NYE KODER'!A:C,3,FALSE)), IF(ISNA(VLOOKUP(N20,'7. INGEN ÆNDRINGER'!A:D,3,FALSE)), IF(ISNA(VLOOKUP(N20,'7B. DB25 SAMME KODE'!A:D,1,FALSE)),IF(N22=N23,"Koden er det samme i DB07 som i DB25",""),"OBS: Branchekoden har ændret indhold"), "Koden er uændret siden DB07"), CONCATENATE("Koden er ny i DB25, men har relation til DB07 kode ", VLOOKUP(N20,'5. NYE KODER'!A:C,3,FALSE)))</f>
        <v/>
      </c>
      <c r="O26" s="123"/>
      <c r="W26" s="44"/>
    </row>
    <row r="27" spans="2:23" x14ac:dyDescent="0.25">
      <c r="B27" s="55"/>
      <c r="C27" s="2"/>
      <c r="M27" s="46" t="s">
        <v>4031</v>
      </c>
      <c r="N27" s="49" t="str">
        <f>IF(ISNA(VLOOKUP(N19,'DB07-DB25'!C:E,3,FALSE)),IF(ISNA(VLOOKUP(N20,'DB07-DB25'!C:E,3,FALSE)),"",VLOOKUP(N20,'DB07-DB25'!C:E,3,FALSE)),VLOOKUP(N19,'DB07-DB25'!C:E,3,FALSE))</f>
        <v/>
      </c>
      <c r="O27" s="44"/>
      <c r="W27" s="44"/>
    </row>
    <row r="28" spans="2:23" x14ac:dyDescent="0.25">
      <c r="B28" s="32"/>
      <c r="C28" s="2"/>
      <c r="M28" s="46" t="s">
        <v>4030</v>
      </c>
      <c r="N28" s="49" t="str">
        <f>IF(ISNA(VLOOKUP(N20,'DB25-DB07'!B:D,3,FALSE)),IF(ISNA(VLOOKUP(N19,'DB25-DB07'!B:D,3,FALSE)),"",VLOOKUP(N19,'DB25-DB07'!B:D,3,FALSE)),VLOOKUP(N20,'DB25-DB07'!B:D,3,FALSE))</f>
        <v/>
      </c>
      <c r="O28" s="44"/>
      <c r="W28" s="44"/>
    </row>
    <row r="29" spans="2:23" x14ac:dyDescent="0.25">
      <c r="B29" s="53"/>
      <c r="C29" s="2"/>
      <c r="M29" s="42" t="s">
        <v>4032</v>
      </c>
      <c r="N29" s="48"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
      </c>
      <c r="O29" s="51"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
      </c>
      <c r="W29" s="44"/>
    </row>
    <row r="30" spans="2:23" s="43" customFormat="1" x14ac:dyDescent="0.25">
      <c r="B30" s="53"/>
      <c r="C30" s="2"/>
      <c r="M30" s="46" t="s">
        <v>4033</v>
      </c>
      <c r="N30" s="50"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51"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44"/>
    </row>
    <row r="31" spans="2:23" s="43" customFormat="1" x14ac:dyDescent="0.25">
      <c r="B31" s="53"/>
      <c r="C31" s="2"/>
      <c r="M31" s="45" t="s">
        <v>4034</v>
      </c>
      <c r="N31" s="48" t="str">
        <f>IF(ISNA(VLOOKUP(N19,'7C. DB07 SAMME KODE'!A:A,1,FALSE)),IF(ISNA(VLOOKUP(N20,'7B. DB25 SAMME KODE'!A:B,1,FALSE)),"","OBS: Branchekoden har ændret indhold, men koden er den samme. Se mere i ark 7B og 7C."),"OBS: Branchekoden har ændret indhold, men koden er den samme. Se mere i ark 7B og 7C.")</f>
        <v/>
      </c>
      <c r="O31" s="6"/>
    </row>
    <row r="32" spans="2:23" x14ac:dyDescent="0.25">
      <c r="B32" s="32"/>
      <c r="C32" s="2"/>
      <c r="T32" s="6"/>
      <c r="U32" s="44"/>
      <c r="V32" s="44"/>
      <c r="W32" s="44"/>
    </row>
    <row r="33" spans="2:14" x14ac:dyDescent="0.25">
      <c r="B33" s="56"/>
      <c r="C33" s="2"/>
      <c r="N33" s="122"/>
    </row>
    <row r="34" spans="2:14" x14ac:dyDescent="0.25">
      <c r="B34" s="32"/>
      <c r="C34" s="2"/>
    </row>
    <row r="35" spans="2:14" x14ac:dyDescent="0.25">
      <c r="B35" s="33"/>
      <c r="C35" s="2"/>
    </row>
    <row r="39" spans="2:14" x14ac:dyDescent="0.25">
      <c r="E39" s="43"/>
      <c r="F39" s="43"/>
      <c r="G39" s="43"/>
    </row>
    <row r="40" spans="2:14" s="43" customFormat="1" x14ac:dyDescent="0.25">
      <c r="E40" s="47"/>
      <c r="F40" s="47"/>
      <c r="G40" s="47"/>
    </row>
    <row r="43" spans="2:14" s="43" customFormat="1" x14ac:dyDescent="0.25">
      <c r="E43" s="44"/>
      <c r="F43" s="44"/>
      <c r="G43" s="44"/>
    </row>
    <row r="46" spans="2:14" s="43" customFormat="1" x14ac:dyDescent="0.25">
      <c r="E46" s="44"/>
      <c r="F46" s="44"/>
      <c r="G46" s="44"/>
    </row>
    <row r="47" spans="2:14" s="43" customFormat="1" x14ac:dyDescent="0.25">
      <c r="E47" s="44"/>
      <c r="F47" s="44"/>
      <c r="G47" s="44"/>
    </row>
    <row r="48" spans="2:14" s="43" customFormat="1" x14ac:dyDescent="0.25">
      <c r="E48" s="44"/>
      <c r="F48" s="44"/>
      <c r="G48" s="44"/>
    </row>
    <row r="49" spans="3:7" x14ac:dyDescent="0.25">
      <c r="E49" s="51"/>
      <c r="F49" s="51"/>
      <c r="G49" s="51"/>
    </row>
    <row r="50" spans="3:7" x14ac:dyDescent="0.25">
      <c r="E50" s="51"/>
      <c r="F50" s="51"/>
      <c r="G50" s="51"/>
    </row>
    <row r="53" spans="3:7" x14ac:dyDescent="0.25">
      <c r="C53" s="99" t="s">
        <v>4094</v>
      </c>
    </row>
  </sheetData>
  <conditionalFormatting sqref="N25:N31">
    <cfRule type="containsText" dxfId="67" priority="13" operator="containsText" text="lagt sammen">
      <formula>NOT(ISERROR(SEARCH("lagt sammen",N25)))</formula>
    </cfRule>
    <cfRule type="containsText" dxfId="66" priority="18" operator="containsText" text="udgået">
      <formula>NOT(ISERROR(SEARCH("udgået",N25)))</formula>
    </cfRule>
    <cfRule type="containsText" dxfId="65" priority="19" operator="containsText" text="uændret">
      <formula>NOT(ISERROR(SEARCH("uændret",N25)))</formula>
    </cfRule>
    <cfRule type="containsText" dxfId="64" priority="20" operator="containsText" text="split">
      <formula>NOT(ISERROR(SEARCH("split",N25)))</formula>
    </cfRule>
    <cfRule type="containsText" dxfId="63" priority="22" operator="containsText" text="OBS">
      <formula>NOT(ISERROR(SEARCH("OBS",N25)))</formula>
    </cfRule>
  </conditionalFormatting>
  <conditionalFormatting sqref="N25:N30">
    <cfRule type="containsText" dxfId="62" priority="11" operator="containsText" text="det samme">
      <formula>NOT(ISERROR(SEARCH("det samme",N25)))</formula>
    </cfRule>
    <cfRule type="containsText" dxfId="61" priority="21" operator="containsText" text="sammenl">
      <formula>NOT(ISERROR(SEARCH("sammenl",N25)))</formula>
    </cfRule>
  </conditionalFormatting>
  <conditionalFormatting sqref="N26">
    <cfRule type="containsText" dxfId="60" priority="6" operator="containsText" text="er ny">
      <formula>NOT(ISERROR(SEARCH("er ny",N26)))</formula>
    </cfRule>
  </conditionalFormatting>
  <conditionalFormatting sqref="N19">
    <cfRule type="duplicateValues" dxfId="59" priority="2"/>
  </conditionalFormatting>
  <conditionalFormatting sqref="N20">
    <cfRule type="duplicateValues" dxfId="58" priority="1"/>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election activeCell="B2" sqref="B2"/>
    </sheetView>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4036</v>
      </c>
      <c r="C3" t="s">
        <v>4037</v>
      </c>
      <c r="D3" s="29" t="s">
        <v>3659</v>
      </c>
      <c r="E3" s="29" t="s">
        <v>3660</v>
      </c>
      <c r="F3" s="29" t="s">
        <v>3661</v>
      </c>
      <c r="G3" s="29" t="s">
        <v>3662</v>
      </c>
      <c r="H3" s="29" t="s">
        <v>3794</v>
      </c>
      <c r="I3" s="29" t="s">
        <v>3663</v>
      </c>
      <c r="K3" s="29" t="s">
        <v>4113</v>
      </c>
      <c r="L3" s="29" t="s">
        <v>3654</v>
      </c>
      <c r="N3" s="29" t="s">
        <v>4112</v>
      </c>
      <c r="O3" s="29" t="s">
        <v>3655</v>
      </c>
    </row>
    <row r="4" spans="2:15" x14ac:dyDescent="0.25">
      <c r="B4" t="s">
        <v>4038</v>
      </c>
      <c r="C4" t="s">
        <v>3</v>
      </c>
      <c r="D4" s="29">
        <v>17</v>
      </c>
      <c r="E4" s="29">
        <v>21</v>
      </c>
      <c r="F4" s="29">
        <v>21</v>
      </c>
      <c r="G4" s="29">
        <v>21</v>
      </c>
      <c r="H4" s="29">
        <v>22</v>
      </c>
      <c r="I4" s="103" t="s">
        <v>3664</v>
      </c>
      <c r="K4" s="29" t="s">
        <v>5</v>
      </c>
      <c r="L4" s="29">
        <v>40</v>
      </c>
      <c r="N4" s="29" t="s">
        <v>5</v>
      </c>
      <c r="O4" s="29">
        <v>41</v>
      </c>
    </row>
    <row r="5" spans="2:15" x14ac:dyDescent="0.25">
      <c r="B5" t="s">
        <v>4039</v>
      </c>
      <c r="C5" t="s">
        <v>2</v>
      </c>
      <c r="D5" s="29">
        <v>60</v>
      </c>
      <c r="E5" s="29">
        <v>88</v>
      </c>
      <c r="F5" s="29">
        <v>88</v>
      </c>
      <c r="G5" s="29">
        <v>88</v>
      </c>
      <c r="H5" s="29">
        <v>87</v>
      </c>
      <c r="I5" s="103" t="s">
        <v>3665</v>
      </c>
      <c r="K5" s="29" t="s">
        <v>148</v>
      </c>
      <c r="L5" s="29">
        <v>15</v>
      </c>
      <c r="N5" s="29" t="s">
        <v>148</v>
      </c>
      <c r="O5" s="29">
        <v>15</v>
      </c>
    </row>
    <row r="6" spans="2:15" x14ac:dyDescent="0.25">
      <c r="B6" t="s">
        <v>4040</v>
      </c>
      <c r="C6" t="s">
        <v>1</v>
      </c>
      <c r="D6" s="29">
        <v>223</v>
      </c>
      <c r="E6" s="29">
        <v>272</v>
      </c>
      <c r="F6" s="29">
        <v>272</v>
      </c>
      <c r="G6" s="29">
        <v>272</v>
      </c>
      <c r="H6" s="29">
        <v>287</v>
      </c>
      <c r="I6" s="103" t="s">
        <v>3666</v>
      </c>
      <c r="K6" s="29" t="s">
        <v>213</v>
      </c>
      <c r="L6" s="29">
        <v>237</v>
      </c>
      <c r="N6" s="29" t="s">
        <v>213</v>
      </c>
      <c r="O6" s="29">
        <v>237</v>
      </c>
    </row>
    <row r="7" spans="2:15" x14ac:dyDescent="0.25">
      <c r="B7" t="s">
        <v>4041</v>
      </c>
      <c r="C7" t="s">
        <v>0</v>
      </c>
      <c r="D7" s="29">
        <v>514</v>
      </c>
      <c r="E7" s="29">
        <v>615</v>
      </c>
      <c r="F7" s="29">
        <v>615</v>
      </c>
      <c r="G7" s="29">
        <v>615</v>
      </c>
      <c r="H7" s="29">
        <v>651</v>
      </c>
      <c r="I7" s="103" t="s">
        <v>3667</v>
      </c>
      <c r="K7" s="29" t="s">
        <v>1093</v>
      </c>
      <c r="L7" s="29">
        <v>13</v>
      </c>
      <c r="N7" s="29" t="s">
        <v>1093</v>
      </c>
      <c r="O7" s="29">
        <v>8</v>
      </c>
    </row>
    <row r="8" spans="2:15" x14ac:dyDescent="0.25">
      <c r="B8" t="s">
        <v>4035</v>
      </c>
      <c r="C8" t="s">
        <v>4114</v>
      </c>
      <c r="D8" s="29">
        <v>825</v>
      </c>
      <c r="E8" s="29">
        <v>726</v>
      </c>
      <c r="F8" s="29">
        <v>730</v>
      </c>
      <c r="G8" s="29">
        <v>736</v>
      </c>
      <c r="H8" s="29">
        <v>738</v>
      </c>
      <c r="I8" s="103" t="s">
        <v>3676</v>
      </c>
      <c r="K8" s="29" t="s">
        <v>1140</v>
      </c>
      <c r="L8" s="29">
        <v>11</v>
      </c>
      <c r="N8" s="29" t="s">
        <v>1140</v>
      </c>
      <c r="O8" s="29">
        <v>10</v>
      </c>
    </row>
    <row r="9" spans="2:15" x14ac:dyDescent="0.25">
      <c r="K9" s="29" t="s">
        <v>1188</v>
      </c>
      <c r="L9" s="29">
        <v>27</v>
      </c>
      <c r="N9" s="29" t="s">
        <v>1188</v>
      </c>
      <c r="O9" s="29">
        <v>24</v>
      </c>
    </row>
    <row r="10" spans="2:15" x14ac:dyDescent="0.25">
      <c r="K10" s="29" t="s">
        <v>1287</v>
      </c>
      <c r="L10" s="29">
        <v>108</v>
      </c>
      <c r="N10" s="29" t="s">
        <v>3650</v>
      </c>
      <c r="O10" s="29">
        <v>136</v>
      </c>
    </row>
    <row r="11" spans="2:15" x14ac:dyDescent="0.25">
      <c r="K11" s="29" t="s">
        <v>1635</v>
      </c>
      <c r="L11" s="29">
        <v>34</v>
      </c>
      <c r="N11" s="29" t="s">
        <v>1635</v>
      </c>
      <c r="O11" s="29">
        <v>31</v>
      </c>
    </row>
    <row r="12" spans="2:15" x14ac:dyDescent="0.25">
      <c r="K12" s="29" t="s">
        <v>1763</v>
      </c>
      <c r="L12" s="29">
        <v>13</v>
      </c>
      <c r="N12" s="29" t="s">
        <v>1763</v>
      </c>
      <c r="O12" s="29">
        <v>10</v>
      </c>
    </row>
    <row r="13" spans="2:15" x14ac:dyDescent="0.25">
      <c r="K13" s="29" t="s">
        <v>1816</v>
      </c>
      <c r="L13" s="29">
        <v>15</v>
      </c>
      <c r="N13" s="29" t="s">
        <v>3651</v>
      </c>
      <c r="O13" s="29" t="s">
        <v>3656</v>
      </c>
    </row>
    <row r="14" spans="2:15" x14ac:dyDescent="0.25">
      <c r="K14" s="29" t="s">
        <v>1874</v>
      </c>
      <c r="L14" s="29">
        <v>9</v>
      </c>
      <c r="N14" s="29" t="s">
        <v>3651</v>
      </c>
      <c r="O14" s="29">
        <v>28</v>
      </c>
    </row>
    <row r="15" spans="2:15" x14ac:dyDescent="0.25">
      <c r="K15" s="29" t="s">
        <v>1914</v>
      </c>
      <c r="L15" s="29">
        <v>27</v>
      </c>
      <c r="N15" s="29" t="s">
        <v>1874</v>
      </c>
      <c r="O15" s="29">
        <v>27</v>
      </c>
    </row>
    <row r="16" spans="2:15" x14ac:dyDescent="0.25">
      <c r="K16" s="29" t="s">
        <v>2003</v>
      </c>
      <c r="L16" s="29">
        <v>10</v>
      </c>
      <c r="N16" s="29" t="s">
        <v>3652</v>
      </c>
      <c r="O16" s="29">
        <v>9</v>
      </c>
    </row>
    <row r="17" spans="11:15" x14ac:dyDescent="0.25">
      <c r="K17" s="29" t="s">
        <v>2034</v>
      </c>
      <c r="L17" s="29">
        <v>31</v>
      </c>
      <c r="N17" s="29" t="s">
        <v>2003</v>
      </c>
      <c r="O17" s="29">
        <v>30</v>
      </c>
    </row>
    <row r="18" spans="11:15" x14ac:dyDescent="0.25">
      <c r="K18" s="29" t="s">
        <v>2145</v>
      </c>
      <c r="L18" s="29">
        <v>35</v>
      </c>
      <c r="N18" s="29" t="s">
        <v>2034</v>
      </c>
      <c r="O18" s="29">
        <v>35</v>
      </c>
    </row>
    <row r="19" spans="11:15" x14ac:dyDescent="0.25">
      <c r="K19" s="29" t="s">
        <v>2272</v>
      </c>
      <c r="L19" s="29">
        <v>9</v>
      </c>
      <c r="N19" s="29" t="s">
        <v>2145</v>
      </c>
      <c r="O19" s="29">
        <v>9</v>
      </c>
    </row>
    <row r="20" spans="11:15" x14ac:dyDescent="0.25">
      <c r="K20" s="29" t="s">
        <v>2306</v>
      </c>
      <c r="L20" s="29">
        <v>14</v>
      </c>
      <c r="N20" s="29" t="s">
        <v>2272</v>
      </c>
      <c r="O20" s="29">
        <v>13</v>
      </c>
    </row>
    <row r="21" spans="11:15" x14ac:dyDescent="0.25">
      <c r="K21" s="29" t="s">
        <v>2357</v>
      </c>
      <c r="L21" s="29">
        <v>35</v>
      </c>
      <c r="N21" s="29" t="s">
        <v>2306</v>
      </c>
      <c r="O21" s="29">
        <v>30</v>
      </c>
    </row>
    <row r="22" spans="11:15" x14ac:dyDescent="0.25">
      <c r="K22" s="29" t="s">
        <v>2456</v>
      </c>
      <c r="L22" s="29">
        <v>23</v>
      </c>
      <c r="N22" s="29" t="s">
        <v>2357</v>
      </c>
      <c r="O22" s="29">
        <v>18</v>
      </c>
    </row>
    <row r="23" spans="11:15" x14ac:dyDescent="0.25">
      <c r="K23" s="29" t="s">
        <v>2542</v>
      </c>
      <c r="L23" s="29">
        <v>27</v>
      </c>
      <c r="N23" s="29" t="s">
        <v>3653</v>
      </c>
      <c r="O23" s="29">
        <v>21</v>
      </c>
    </row>
    <row r="24" spans="11:15" x14ac:dyDescent="0.25">
      <c r="K24" s="29" t="s">
        <v>2642</v>
      </c>
      <c r="L24" s="29">
        <v>3</v>
      </c>
      <c r="N24" s="29" t="s">
        <v>2542</v>
      </c>
      <c r="O24" s="29">
        <v>3</v>
      </c>
    </row>
    <row r="25" spans="11:15" x14ac:dyDescent="0.25">
      <c r="K25" s="29" t="s">
        <v>2655</v>
      </c>
      <c r="L25" s="29">
        <v>2</v>
      </c>
      <c r="N25" s="29" t="s">
        <v>2642</v>
      </c>
      <c r="O25" s="29">
        <v>1</v>
      </c>
    </row>
    <row r="26" spans="11:15" x14ac:dyDescent="0.25">
      <c r="K26" s="103" t="s">
        <v>3658</v>
      </c>
      <c r="L26" s="103" t="s">
        <v>3657</v>
      </c>
      <c r="N26" s="103" t="s">
        <v>3658</v>
      </c>
      <c r="O26" s="103" t="s">
        <v>3657</v>
      </c>
    </row>
    <row r="27" spans="11:15" x14ac:dyDescent="0.25">
      <c r="K27" s="103">
        <v>22</v>
      </c>
      <c r="L27" s="103">
        <v>738</v>
      </c>
      <c r="N27" s="103">
        <v>21</v>
      </c>
      <c r="O27" s="103">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election activeCell="C1" sqref="C1"/>
    </sheetView>
  </sheetViews>
  <sheetFormatPr defaultColWidth="9.140625" defaultRowHeight="15" x14ac:dyDescent="0.25"/>
  <cols>
    <col min="1" max="1" width="9.140625" style="8"/>
    <col min="2" max="2" width="7.7109375" style="28" bestFit="1" customWidth="1"/>
    <col min="3" max="3" width="99.85546875" style="101" customWidth="1"/>
    <col min="4" max="4" width="7.7109375" style="28" bestFit="1" customWidth="1"/>
    <col min="5" max="5" width="99.85546875" style="101" customWidth="1"/>
    <col min="6" max="16384" width="9.140625" style="8"/>
  </cols>
  <sheetData>
    <row r="3" spans="2:5" x14ac:dyDescent="0.25">
      <c r="B3" t="s">
        <v>3794</v>
      </c>
      <c r="C3" s="100" t="s">
        <v>4113</v>
      </c>
      <c r="D3" t="s">
        <v>3791</v>
      </c>
      <c r="E3" s="100" t="s">
        <v>4112</v>
      </c>
    </row>
    <row r="4" spans="2:5" x14ac:dyDescent="0.25">
      <c r="B4" s="102" t="s">
        <v>5</v>
      </c>
      <c r="C4" s="100" t="s">
        <v>3340</v>
      </c>
      <c r="D4" s="102" t="s">
        <v>5</v>
      </c>
      <c r="E4" s="100" t="s">
        <v>3340</v>
      </c>
    </row>
    <row r="5" spans="2:5" x14ac:dyDescent="0.25">
      <c r="B5" s="102" t="s">
        <v>148</v>
      </c>
      <c r="C5" s="100" t="s">
        <v>3339</v>
      </c>
      <c r="D5" s="102" t="s">
        <v>148</v>
      </c>
      <c r="E5" s="100" t="s">
        <v>3339</v>
      </c>
    </row>
    <row r="6" spans="2:5" x14ac:dyDescent="0.25">
      <c r="B6" s="102" t="s">
        <v>213</v>
      </c>
      <c r="C6" s="100" t="s">
        <v>3338</v>
      </c>
      <c r="D6" s="102" t="s">
        <v>213</v>
      </c>
      <c r="E6" s="100" t="s">
        <v>3338</v>
      </c>
    </row>
    <row r="7" spans="2:5" x14ac:dyDescent="0.25">
      <c r="B7" s="102" t="s">
        <v>1093</v>
      </c>
      <c r="C7" s="100" t="s">
        <v>3337</v>
      </c>
      <c r="D7" s="102" t="s">
        <v>1093</v>
      </c>
      <c r="E7" s="100" t="s">
        <v>3337</v>
      </c>
    </row>
    <row r="8" spans="2:5" x14ac:dyDescent="0.25">
      <c r="B8" s="102" t="s">
        <v>1140</v>
      </c>
      <c r="C8" s="100" t="s">
        <v>3336</v>
      </c>
      <c r="D8" s="102" t="s">
        <v>1140</v>
      </c>
      <c r="E8" s="100" t="s">
        <v>3336</v>
      </c>
    </row>
    <row r="9" spans="2:5" x14ac:dyDescent="0.25">
      <c r="B9" s="102" t="s">
        <v>1188</v>
      </c>
      <c r="C9" s="100" t="s">
        <v>3335</v>
      </c>
      <c r="D9" s="102" t="s">
        <v>4167</v>
      </c>
      <c r="E9" s="100" t="s">
        <v>3335</v>
      </c>
    </row>
    <row r="10" spans="2:5" x14ac:dyDescent="0.25">
      <c r="B10" s="102" t="s">
        <v>1287</v>
      </c>
      <c r="C10" s="100" t="s">
        <v>3334</v>
      </c>
      <c r="D10" s="102" t="s">
        <v>4166</v>
      </c>
      <c r="E10" s="100" t="s">
        <v>3333</v>
      </c>
    </row>
    <row r="11" spans="2:5" x14ac:dyDescent="0.25">
      <c r="B11" s="102" t="s">
        <v>1635</v>
      </c>
      <c r="C11" s="100" t="s">
        <v>3332</v>
      </c>
      <c r="D11" s="102" t="s">
        <v>1635</v>
      </c>
      <c r="E11" s="100" t="s">
        <v>3332</v>
      </c>
    </row>
    <row r="12" spans="2:5" x14ac:dyDescent="0.25">
      <c r="B12" s="102" t="s">
        <v>1763</v>
      </c>
      <c r="C12" s="100" t="s">
        <v>3331</v>
      </c>
      <c r="D12" s="102" t="s">
        <v>1763</v>
      </c>
      <c r="E12" s="100" t="s">
        <v>3331</v>
      </c>
    </row>
    <row r="13" spans="2:5" ht="30" x14ac:dyDescent="0.25">
      <c r="B13" s="102" t="s">
        <v>1816</v>
      </c>
      <c r="C13" s="100" t="s">
        <v>3330</v>
      </c>
      <c r="D13" s="102" t="s">
        <v>4115</v>
      </c>
      <c r="E13" s="100" t="s">
        <v>3328</v>
      </c>
    </row>
    <row r="14" spans="2:5" ht="30" x14ac:dyDescent="0.25">
      <c r="B14" s="102" t="s">
        <v>1874</v>
      </c>
      <c r="C14" s="100" t="s">
        <v>3329</v>
      </c>
      <c r="D14" s="102" t="s">
        <v>4115</v>
      </c>
      <c r="E14" s="100" t="s">
        <v>3328</v>
      </c>
    </row>
    <row r="15" spans="2:5" x14ac:dyDescent="0.25">
      <c r="B15" s="102" t="s">
        <v>1914</v>
      </c>
      <c r="C15" s="100" t="s">
        <v>3327</v>
      </c>
      <c r="D15" s="102" t="s">
        <v>1874</v>
      </c>
      <c r="E15" s="100" t="s">
        <v>3327</v>
      </c>
    </row>
    <row r="16" spans="2:5" x14ac:dyDescent="0.25">
      <c r="B16" s="102" t="s">
        <v>2003</v>
      </c>
      <c r="C16" s="100" t="s">
        <v>3326</v>
      </c>
      <c r="D16" s="102" t="s">
        <v>4168</v>
      </c>
      <c r="E16" s="100" t="s">
        <v>3325</v>
      </c>
    </row>
    <row r="17" spans="2:5" x14ac:dyDescent="0.25">
      <c r="B17" s="102" t="s">
        <v>2034</v>
      </c>
      <c r="C17" s="100" t="s">
        <v>3324</v>
      </c>
      <c r="D17" s="102" t="s">
        <v>2003</v>
      </c>
      <c r="E17" s="100" t="s">
        <v>3323</v>
      </c>
    </row>
    <row r="18" spans="2:5" x14ac:dyDescent="0.25">
      <c r="B18" s="102" t="s">
        <v>2145</v>
      </c>
      <c r="C18" s="100" t="s">
        <v>3322</v>
      </c>
      <c r="D18" s="102" t="s">
        <v>2034</v>
      </c>
      <c r="E18" s="100" t="s">
        <v>3321</v>
      </c>
    </row>
    <row r="19" spans="2:5" x14ac:dyDescent="0.25">
      <c r="B19" s="102" t="s">
        <v>2272</v>
      </c>
      <c r="C19" s="100" t="s">
        <v>3320</v>
      </c>
      <c r="D19" s="102" t="s">
        <v>2145</v>
      </c>
      <c r="E19" s="100" t="s">
        <v>3319</v>
      </c>
    </row>
    <row r="20" spans="2:5" x14ac:dyDescent="0.25">
      <c r="B20" s="102" t="s">
        <v>2306</v>
      </c>
      <c r="C20" s="100" t="s">
        <v>3318</v>
      </c>
      <c r="D20" s="102" t="s">
        <v>2272</v>
      </c>
      <c r="E20" s="100" t="s">
        <v>3318</v>
      </c>
    </row>
    <row r="21" spans="2:5" x14ac:dyDescent="0.25">
      <c r="B21" s="102" t="s">
        <v>2357</v>
      </c>
      <c r="C21" s="100" t="s">
        <v>3317</v>
      </c>
      <c r="D21" s="102" t="s">
        <v>2306</v>
      </c>
      <c r="E21" s="100" t="s">
        <v>3316</v>
      </c>
    </row>
    <row r="22" spans="2:5" x14ac:dyDescent="0.25">
      <c r="B22" s="102" t="s">
        <v>2456</v>
      </c>
      <c r="C22" s="100" t="s">
        <v>3315</v>
      </c>
      <c r="D22" s="102" t="s">
        <v>2357</v>
      </c>
      <c r="E22" s="100" t="s">
        <v>3314</v>
      </c>
    </row>
    <row r="23" spans="2:5" x14ac:dyDescent="0.25">
      <c r="B23" s="102" t="s">
        <v>2542</v>
      </c>
      <c r="C23" s="100" t="s">
        <v>3313</v>
      </c>
      <c r="D23" s="102" t="s">
        <v>4116</v>
      </c>
      <c r="E23" s="100" t="s">
        <v>3313</v>
      </c>
    </row>
    <row r="24" spans="2:5" ht="30" x14ac:dyDescent="0.25">
      <c r="B24" s="102" t="s">
        <v>2642</v>
      </c>
      <c r="C24" s="100" t="s">
        <v>3312</v>
      </c>
      <c r="D24" s="102" t="s">
        <v>4169</v>
      </c>
      <c r="E24" s="100" t="s">
        <v>3311</v>
      </c>
    </row>
    <row r="25" spans="2:5" x14ac:dyDescent="0.25">
      <c r="B25" s="102" t="s">
        <v>2655</v>
      </c>
      <c r="C25" s="100" t="s">
        <v>3310</v>
      </c>
      <c r="D25" s="102" t="s">
        <v>2642</v>
      </c>
      <c r="E25" s="100" t="s">
        <v>3309</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E1786"/>
  <sheetViews>
    <sheetView showGridLines="0" zoomScaleNormal="100" workbookViewId="0">
      <pane ySplit="1" topLeftCell="A2" activePane="bottomLeft" state="frozen"/>
      <selection pane="bottomLeft" activeCell="G11" sqref="G11"/>
    </sheetView>
  </sheetViews>
  <sheetFormatPr defaultRowHeight="15" x14ac:dyDescent="0.25"/>
  <cols>
    <col min="1" max="1" width="14.140625" bestFit="1" customWidth="1"/>
    <col min="2" max="2" width="10" customWidth="1"/>
    <col min="3" max="3" width="102.140625" customWidth="1"/>
    <col min="4" max="4" width="24.7109375" bestFit="1" customWidth="1"/>
    <col min="5" max="5" width="8.5703125" bestFit="1" customWidth="1"/>
  </cols>
  <sheetData>
    <row r="1" spans="1:5" x14ac:dyDescent="0.25">
      <c r="A1" t="s">
        <v>3</v>
      </c>
      <c r="B1" t="s">
        <v>3794</v>
      </c>
      <c r="C1" t="s">
        <v>4090</v>
      </c>
      <c r="D1" t="s">
        <v>4117</v>
      </c>
      <c r="E1" t="s">
        <v>4110</v>
      </c>
    </row>
    <row r="2" spans="1:5" x14ac:dyDescent="0.25">
      <c r="A2" t="s">
        <v>5</v>
      </c>
      <c r="B2" t="s">
        <v>5</v>
      </c>
      <c r="C2" t="s">
        <v>3340</v>
      </c>
      <c r="D2">
        <v>0</v>
      </c>
      <c r="E2">
        <v>0</v>
      </c>
    </row>
    <row r="3" spans="1:5" x14ac:dyDescent="0.25">
      <c r="A3" t="s">
        <v>5</v>
      </c>
      <c r="B3" t="s">
        <v>6</v>
      </c>
      <c r="C3" t="s">
        <v>7</v>
      </c>
      <c r="D3">
        <v>0</v>
      </c>
      <c r="E3">
        <v>1</v>
      </c>
    </row>
    <row r="4" spans="1:5" x14ac:dyDescent="0.25">
      <c r="A4" t="s">
        <v>5</v>
      </c>
      <c r="B4" t="s">
        <v>8</v>
      </c>
      <c r="C4" t="s">
        <v>9</v>
      </c>
      <c r="D4">
        <v>1</v>
      </c>
      <c r="E4">
        <v>0</v>
      </c>
    </row>
    <row r="5" spans="1:5" x14ac:dyDescent="0.25">
      <c r="A5" t="s">
        <v>5</v>
      </c>
      <c r="B5" t="s">
        <v>10</v>
      </c>
      <c r="C5" t="s">
        <v>11</v>
      </c>
      <c r="D5">
        <v>1</v>
      </c>
      <c r="E5">
        <v>0</v>
      </c>
    </row>
    <row r="6" spans="1:5" x14ac:dyDescent="0.25">
      <c r="A6" t="s">
        <v>5</v>
      </c>
      <c r="B6" t="s">
        <v>12</v>
      </c>
      <c r="C6" t="s">
        <v>11</v>
      </c>
      <c r="D6">
        <v>1</v>
      </c>
      <c r="E6">
        <v>0</v>
      </c>
    </row>
    <row r="7" spans="1:5" x14ac:dyDescent="0.25">
      <c r="A7" t="s">
        <v>5</v>
      </c>
      <c r="B7" t="s">
        <v>13</v>
      </c>
      <c r="C7" t="s">
        <v>14</v>
      </c>
      <c r="D7">
        <v>1</v>
      </c>
      <c r="E7">
        <v>0</v>
      </c>
    </row>
    <row r="8" spans="1:5" x14ac:dyDescent="0.25">
      <c r="A8" t="s">
        <v>5</v>
      </c>
      <c r="B8" t="s">
        <v>15</v>
      </c>
      <c r="C8" t="s">
        <v>14</v>
      </c>
      <c r="D8">
        <v>1</v>
      </c>
      <c r="E8">
        <v>0</v>
      </c>
    </row>
    <row r="9" spans="1:5" x14ac:dyDescent="0.25">
      <c r="A9" t="s">
        <v>5</v>
      </c>
      <c r="B9" t="s">
        <v>16</v>
      </c>
      <c r="C9" t="s">
        <v>17</v>
      </c>
      <c r="D9">
        <v>1</v>
      </c>
      <c r="E9">
        <v>0</v>
      </c>
    </row>
    <row r="10" spans="1:5" x14ac:dyDescent="0.25">
      <c r="A10" t="s">
        <v>5</v>
      </c>
      <c r="B10" t="s">
        <v>18</v>
      </c>
      <c r="C10" t="s">
        <v>17</v>
      </c>
      <c r="D10">
        <v>1</v>
      </c>
      <c r="E10">
        <v>0</v>
      </c>
    </row>
    <row r="11" spans="1:5" x14ac:dyDescent="0.25">
      <c r="A11" t="s">
        <v>5</v>
      </c>
      <c r="B11" t="s">
        <v>19</v>
      </c>
      <c r="C11" t="s">
        <v>20</v>
      </c>
      <c r="D11">
        <v>1</v>
      </c>
      <c r="E11">
        <v>0</v>
      </c>
    </row>
    <row r="12" spans="1:5" x14ac:dyDescent="0.25">
      <c r="A12" t="s">
        <v>5</v>
      </c>
      <c r="B12" t="s">
        <v>21</v>
      </c>
      <c r="C12" t="s">
        <v>20</v>
      </c>
      <c r="D12">
        <v>1</v>
      </c>
      <c r="E12">
        <v>0</v>
      </c>
    </row>
    <row r="13" spans="1:5" x14ac:dyDescent="0.25">
      <c r="A13" t="s">
        <v>5</v>
      </c>
      <c r="B13" t="s">
        <v>22</v>
      </c>
      <c r="C13" t="s">
        <v>23</v>
      </c>
      <c r="D13">
        <v>1</v>
      </c>
      <c r="E13">
        <v>0</v>
      </c>
    </row>
    <row r="14" spans="1:5" x14ac:dyDescent="0.25">
      <c r="A14" t="s">
        <v>5</v>
      </c>
      <c r="B14" t="s">
        <v>24</v>
      </c>
      <c r="C14" t="s">
        <v>23</v>
      </c>
      <c r="D14">
        <v>1</v>
      </c>
      <c r="E14">
        <v>0</v>
      </c>
    </row>
    <row r="15" spans="1:5" x14ac:dyDescent="0.25">
      <c r="A15" t="s">
        <v>5</v>
      </c>
      <c r="B15" t="s">
        <v>25</v>
      </c>
      <c r="C15" t="s">
        <v>26</v>
      </c>
      <c r="D15">
        <v>1</v>
      </c>
      <c r="E15">
        <v>0</v>
      </c>
    </row>
    <row r="16" spans="1:5" x14ac:dyDescent="0.25">
      <c r="A16" t="s">
        <v>5</v>
      </c>
      <c r="B16" t="s">
        <v>27</v>
      </c>
      <c r="C16" t="s">
        <v>26</v>
      </c>
      <c r="D16">
        <v>1</v>
      </c>
      <c r="E16">
        <v>0</v>
      </c>
    </row>
    <row r="17" spans="1:5" x14ac:dyDescent="0.25">
      <c r="A17" t="s">
        <v>5</v>
      </c>
      <c r="B17" t="s">
        <v>28</v>
      </c>
      <c r="C17" t="s">
        <v>29</v>
      </c>
      <c r="D17">
        <v>1</v>
      </c>
      <c r="E17">
        <v>0</v>
      </c>
    </row>
    <row r="18" spans="1:5" x14ac:dyDescent="0.25">
      <c r="A18" t="s">
        <v>5</v>
      </c>
      <c r="B18" t="s">
        <v>30</v>
      </c>
      <c r="C18" t="s">
        <v>29</v>
      </c>
      <c r="D18">
        <v>1</v>
      </c>
      <c r="E18">
        <v>0</v>
      </c>
    </row>
    <row r="19" spans="1:5" x14ac:dyDescent="0.25">
      <c r="A19" t="s">
        <v>5</v>
      </c>
      <c r="B19" t="s">
        <v>31</v>
      </c>
      <c r="C19" t="s">
        <v>32</v>
      </c>
      <c r="D19">
        <v>1</v>
      </c>
      <c r="E19">
        <v>0</v>
      </c>
    </row>
    <row r="20" spans="1:5" x14ac:dyDescent="0.25">
      <c r="A20" t="s">
        <v>5</v>
      </c>
      <c r="B20" t="s">
        <v>33</v>
      </c>
      <c r="C20" t="s">
        <v>34</v>
      </c>
      <c r="D20">
        <v>1</v>
      </c>
      <c r="E20">
        <v>0</v>
      </c>
    </row>
    <row r="21" spans="1:5" x14ac:dyDescent="0.25">
      <c r="A21" t="s">
        <v>5</v>
      </c>
      <c r="B21" t="s">
        <v>35</v>
      </c>
      <c r="C21" t="s">
        <v>34</v>
      </c>
      <c r="D21">
        <v>1</v>
      </c>
      <c r="E21">
        <v>0</v>
      </c>
    </row>
    <row r="22" spans="1:5" x14ac:dyDescent="0.25">
      <c r="A22" t="s">
        <v>5</v>
      </c>
      <c r="B22" t="s">
        <v>36</v>
      </c>
      <c r="C22" t="s">
        <v>37</v>
      </c>
      <c r="D22">
        <v>1</v>
      </c>
      <c r="E22">
        <v>0</v>
      </c>
    </row>
    <row r="23" spans="1:5" x14ac:dyDescent="0.25">
      <c r="A23" t="s">
        <v>5</v>
      </c>
      <c r="B23" t="s">
        <v>38</v>
      </c>
      <c r="C23" t="s">
        <v>37</v>
      </c>
      <c r="D23">
        <v>1</v>
      </c>
      <c r="E23">
        <v>0</v>
      </c>
    </row>
    <row r="24" spans="1:5" x14ac:dyDescent="0.25">
      <c r="A24" t="s">
        <v>5</v>
      </c>
      <c r="B24" t="s">
        <v>39</v>
      </c>
      <c r="C24" t="s">
        <v>40</v>
      </c>
      <c r="D24">
        <v>1</v>
      </c>
      <c r="E24">
        <v>0</v>
      </c>
    </row>
    <row r="25" spans="1:5" x14ac:dyDescent="0.25">
      <c r="A25" t="s">
        <v>5</v>
      </c>
      <c r="B25" t="s">
        <v>41</v>
      </c>
      <c r="C25" t="s">
        <v>40</v>
      </c>
      <c r="D25">
        <v>1</v>
      </c>
      <c r="E25">
        <v>0</v>
      </c>
    </row>
    <row r="26" spans="1:5" x14ac:dyDescent="0.25">
      <c r="A26" t="s">
        <v>5</v>
      </c>
      <c r="B26" t="s">
        <v>42</v>
      </c>
      <c r="C26" t="s">
        <v>43</v>
      </c>
      <c r="D26">
        <v>1</v>
      </c>
      <c r="E26">
        <v>0</v>
      </c>
    </row>
    <row r="27" spans="1:5" x14ac:dyDescent="0.25">
      <c r="A27" t="s">
        <v>5</v>
      </c>
      <c r="B27" t="s">
        <v>44</v>
      </c>
      <c r="C27" t="s">
        <v>43</v>
      </c>
      <c r="D27">
        <v>1</v>
      </c>
      <c r="E27">
        <v>0</v>
      </c>
    </row>
    <row r="28" spans="1:5" x14ac:dyDescent="0.25">
      <c r="A28" t="s">
        <v>5</v>
      </c>
      <c r="B28" t="s">
        <v>45</v>
      </c>
      <c r="C28" t="s">
        <v>46</v>
      </c>
      <c r="D28">
        <v>1</v>
      </c>
      <c r="E28">
        <v>0</v>
      </c>
    </row>
    <row r="29" spans="1:5" x14ac:dyDescent="0.25">
      <c r="A29" t="s">
        <v>5</v>
      </c>
      <c r="B29" t="s">
        <v>47</v>
      </c>
      <c r="C29" t="s">
        <v>46</v>
      </c>
      <c r="D29">
        <v>1</v>
      </c>
      <c r="E29">
        <v>0</v>
      </c>
    </row>
    <row r="30" spans="1:5" x14ac:dyDescent="0.25">
      <c r="A30" t="s">
        <v>5</v>
      </c>
      <c r="B30" t="s">
        <v>48</v>
      </c>
      <c r="C30" t="s">
        <v>49</v>
      </c>
      <c r="D30">
        <v>1</v>
      </c>
      <c r="E30">
        <v>0</v>
      </c>
    </row>
    <row r="31" spans="1:5" x14ac:dyDescent="0.25">
      <c r="A31" t="s">
        <v>5</v>
      </c>
      <c r="B31" t="s">
        <v>50</v>
      </c>
      <c r="C31" t="s">
        <v>49</v>
      </c>
      <c r="D31">
        <v>1</v>
      </c>
      <c r="E31">
        <v>0</v>
      </c>
    </row>
    <row r="32" spans="1:5" x14ac:dyDescent="0.25">
      <c r="A32" t="s">
        <v>5</v>
      </c>
      <c r="B32" t="s">
        <v>51</v>
      </c>
      <c r="C32" t="s">
        <v>52</v>
      </c>
      <c r="D32">
        <v>1</v>
      </c>
      <c r="E32">
        <v>0</v>
      </c>
    </row>
    <row r="33" spans="1:5" x14ac:dyDescent="0.25">
      <c r="A33" t="s">
        <v>5</v>
      </c>
      <c r="B33" t="s">
        <v>53</v>
      </c>
      <c r="C33" t="s">
        <v>52</v>
      </c>
      <c r="D33">
        <v>1</v>
      </c>
      <c r="E33">
        <v>0</v>
      </c>
    </row>
    <row r="34" spans="1:5" x14ac:dyDescent="0.25">
      <c r="A34" t="s">
        <v>5</v>
      </c>
      <c r="B34" t="s">
        <v>54</v>
      </c>
      <c r="C34" t="s">
        <v>55</v>
      </c>
      <c r="D34">
        <v>1</v>
      </c>
      <c r="E34">
        <v>0</v>
      </c>
    </row>
    <row r="35" spans="1:5" x14ac:dyDescent="0.25">
      <c r="A35" t="s">
        <v>5</v>
      </c>
      <c r="B35" t="s">
        <v>56</v>
      </c>
      <c r="C35" t="s">
        <v>55</v>
      </c>
      <c r="D35">
        <v>1</v>
      </c>
      <c r="E35">
        <v>0</v>
      </c>
    </row>
    <row r="36" spans="1:5" x14ac:dyDescent="0.25">
      <c r="A36" t="s">
        <v>5</v>
      </c>
      <c r="B36" t="s">
        <v>57</v>
      </c>
      <c r="C36" t="s">
        <v>58</v>
      </c>
      <c r="D36">
        <v>1</v>
      </c>
      <c r="E36">
        <v>0</v>
      </c>
    </row>
    <row r="37" spans="1:5" x14ac:dyDescent="0.25">
      <c r="A37" t="s">
        <v>5</v>
      </c>
      <c r="B37" t="s">
        <v>59</v>
      </c>
      <c r="C37" t="s">
        <v>58</v>
      </c>
      <c r="D37">
        <v>1</v>
      </c>
      <c r="E37">
        <v>0</v>
      </c>
    </row>
    <row r="38" spans="1:5" x14ac:dyDescent="0.25">
      <c r="A38" t="s">
        <v>5</v>
      </c>
      <c r="B38" t="s">
        <v>60</v>
      </c>
      <c r="C38" t="s">
        <v>61</v>
      </c>
      <c r="D38">
        <v>1</v>
      </c>
      <c r="E38">
        <v>0</v>
      </c>
    </row>
    <row r="39" spans="1:5" x14ac:dyDescent="0.25">
      <c r="A39" t="s">
        <v>5</v>
      </c>
      <c r="B39" t="s">
        <v>62</v>
      </c>
      <c r="C39" t="s">
        <v>61</v>
      </c>
      <c r="D39">
        <v>1</v>
      </c>
      <c r="E39">
        <v>0</v>
      </c>
    </row>
    <row r="40" spans="1:5" x14ac:dyDescent="0.25">
      <c r="A40" t="s">
        <v>5</v>
      </c>
      <c r="B40" t="s">
        <v>63</v>
      </c>
      <c r="C40" t="s">
        <v>61</v>
      </c>
      <c r="D40">
        <v>1</v>
      </c>
      <c r="E40">
        <v>0</v>
      </c>
    </row>
    <row r="41" spans="1:5" x14ac:dyDescent="0.25">
      <c r="A41" t="s">
        <v>5</v>
      </c>
      <c r="B41" t="s">
        <v>64</v>
      </c>
      <c r="C41" t="s">
        <v>65</v>
      </c>
      <c r="D41">
        <v>1</v>
      </c>
      <c r="E41">
        <v>0</v>
      </c>
    </row>
    <row r="42" spans="1:5" x14ac:dyDescent="0.25">
      <c r="A42" t="s">
        <v>5</v>
      </c>
      <c r="B42" t="s">
        <v>66</v>
      </c>
      <c r="C42" t="s">
        <v>67</v>
      </c>
      <c r="D42">
        <v>1</v>
      </c>
      <c r="E42">
        <v>0</v>
      </c>
    </row>
    <row r="43" spans="1:5" x14ac:dyDescent="0.25">
      <c r="A43" t="s">
        <v>5</v>
      </c>
      <c r="B43" t="s">
        <v>68</v>
      </c>
      <c r="C43" t="s">
        <v>67</v>
      </c>
      <c r="D43">
        <v>1</v>
      </c>
      <c r="E43">
        <v>0</v>
      </c>
    </row>
    <row r="44" spans="1:5" x14ac:dyDescent="0.25">
      <c r="A44" t="s">
        <v>5</v>
      </c>
      <c r="B44" t="s">
        <v>69</v>
      </c>
      <c r="C44" t="s">
        <v>70</v>
      </c>
      <c r="D44">
        <v>1</v>
      </c>
      <c r="E44">
        <v>0</v>
      </c>
    </row>
    <row r="45" spans="1:5" x14ac:dyDescent="0.25">
      <c r="A45" t="s">
        <v>5</v>
      </c>
      <c r="B45" t="s">
        <v>71</v>
      </c>
      <c r="C45" t="s">
        <v>70</v>
      </c>
      <c r="D45">
        <v>1</v>
      </c>
      <c r="E45">
        <v>0</v>
      </c>
    </row>
    <row r="46" spans="1:5" x14ac:dyDescent="0.25">
      <c r="A46" t="s">
        <v>5</v>
      </c>
      <c r="B46" t="s">
        <v>72</v>
      </c>
      <c r="C46" t="s">
        <v>73</v>
      </c>
      <c r="D46">
        <v>1</v>
      </c>
      <c r="E46">
        <v>0</v>
      </c>
    </row>
    <row r="47" spans="1:5" x14ac:dyDescent="0.25">
      <c r="A47" t="s">
        <v>5</v>
      </c>
      <c r="B47" t="s">
        <v>74</v>
      </c>
      <c r="C47" t="s">
        <v>73</v>
      </c>
      <c r="D47">
        <v>1</v>
      </c>
      <c r="E47">
        <v>0</v>
      </c>
    </row>
    <row r="48" spans="1:5" x14ac:dyDescent="0.25">
      <c r="A48" t="s">
        <v>5</v>
      </c>
      <c r="B48" t="s">
        <v>75</v>
      </c>
      <c r="C48" t="s">
        <v>76</v>
      </c>
      <c r="D48">
        <v>1</v>
      </c>
      <c r="E48">
        <v>0</v>
      </c>
    </row>
    <row r="49" spans="1:5" x14ac:dyDescent="0.25">
      <c r="A49" t="s">
        <v>5</v>
      </c>
      <c r="B49" t="s">
        <v>77</v>
      </c>
      <c r="C49" t="s">
        <v>76</v>
      </c>
      <c r="D49">
        <v>1</v>
      </c>
      <c r="E49">
        <v>0</v>
      </c>
    </row>
    <row r="50" spans="1:5" x14ac:dyDescent="0.25">
      <c r="A50" t="s">
        <v>5</v>
      </c>
      <c r="B50" t="s">
        <v>78</v>
      </c>
      <c r="C50" t="s">
        <v>79</v>
      </c>
      <c r="D50">
        <v>1</v>
      </c>
      <c r="E50">
        <v>0</v>
      </c>
    </row>
    <row r="51" spans="1:5" x14ac:dyDescent="0.25">
      <c r="A51" t="s">
        <v>5</v>
      </c>
      <c r="B51" t="s">
        <v>80</v>
      </c>
      <c r="C51" t="s">
        <v>79</v>
      </c>
      <c r="D51">
        <v>1</v>
      </c>
      <c r="E51">
        <v>0</v>
      </c>
    </row>
    <row r="52" spans="1:5" x14ac:dyDescent="0.25">
      <c r="A52" t="s">
        <v>5</v>
      </c>
      <c r="B52" t="s">
        <v>81</v>
      </c>
      <c r="C52" t="s">
        <v>82</v>
      </c>
      <c r="D52">
        <v>1</v>
      </c>
      <c r="E52">
        <v>0</v>
      </c>
    </row>
    <row r="53" spans="1:5" x14ac:dyDescent="0.25">
      <c r="A53" t="s">
        <v>5</v>
      </c>
      <c r="B53" t="s">
        <v>83</v>
      </c>
      <c r="C53" t="s">
        <v>84</v>
      </c>
      <c r="D53">
        <v>1</v>
      </c>
      <c r="E53">
        <v>0</v>
      </c>
    </row>
    <row r="54" spans="1:5" x14ac:dyDescent="0.25">
      <c r="A54" t="s">
        <v>5</v>
      </c>
      <c r="B54" t="s">
        <v>85</v>
      </c>
      <c r="C54" t="s">
        <v>86</v>
      </c>
      <c r="D54">
        <v>1</v>
      </c>
      <c r="E54">
        <v>0</v>
      </c>
    </row>
    <row r="55" spans="1:5" x14ac:dyDescent="0.25">
      <c r="A55" t="s">
        <v>5</v>
      </c>
      <c r="B55" t="s">
        <v>87</v>
      </c>
      <c r="C55" t="s">
        <v>88</v>
      </c>
      <c r="D55">
        <v>1</v>
      </c>
      <c r="E55">
        <v>0</v>
      </c>
    </row>
    <row r="56" spans="1:5" x14ac:dyDescent="0.25">
      <c r="A56" t="s">
        <v>5</v>
      </c>
      <c r="B56" t="s">
        <v>89</v>
      </c>
      <c r="C56" t="s">
        <v>88</v>
      </c>
      <c r="D56">
        <v>1</v>
      </c>
      <c r="E56">
        <v>0</v>
      </c>
    </row>
    <row r="57" spans="1:5" x14ac:dyDescent="0.25">
      <c r="A57" t="s">
        <v>5</v>
      </c>
      <c r="B57" t="s">
        <v>90</v>
      </c>
      <c r="C57" t="s">
        <v>91</v>
      </c>
      <c r="D57">
        <v>0</v>
      </c>
      <c r="E57">
        <v>1</v>
      </c>
    </row>
    <row r="58" spans="1:5" x14ac:dyDescent="0.25">
      <c r="A58" t="s">
        <v>5</v>
      </c>
      <c r="B58" t="s">
        <v>92</v>
      </c>
      <c r="C58" t="s">
        <v>91</v>
      </c>
      <c r="D58">
        <v>0</v>
      </c>
      <c r="E58">
        <v>1</v>
      </c>
    </row>
    <row r="59" spans="1:5" x14ac:dyDescent="0.25">
      <c r="A59" t="s">
        <v>5</v>
      </c>
      <c r="B59" t="s">
        <v>93</v>
      </c>
      <c r="C59" t="s">
        <v>94</v>
      </c>
      <c r="D59">
        <v>0</v>
      </c>
      <c r="E59">
        <v>0</v>
      </c>
    </row>
    <row r="60" spans="1:5" x14ac:dyDescent="0.25">
      <c r="A60" t="s">
        <v>5</v>
      </c>
      <c r="B60" t="s">
        <v>95</v>
      </c>
      <c r="C60" t="s">
        <v>94</v>
      </c>
      <c r="D60">
        <v>0</v>
      </c>
      <c r="E60">
        <v>0</v>
      </c>
    </row>
    <row r="61" spans="1:5" x14ac:dyDescent="0.25">
      <c r="A61" t="s">
        <v>5</v>
      </c>
      <c r="B61" t="s">
        <v>96</v>
      </c>
      <c r="C61" t="s">
        <v>94</v>
      </c>
      <c r="D61">
        <v>0</v>
      </c>
      <c r="E61">
        <v>0</v>
      </c>
    </row>
    <row r="62" spans="1:5" x14ac:dyDescent="0.25">
      <c r="A62" t="s">
        <v>5</v>
      </c>
      <c r="B62" t="s">
        <v>97</v>
      </c>
      <c r="C62" t="s">
        <v>4172</v>
      </c>
      <c r="D62">
        <v>0</v>
      </c>
      <c r="E62">
        <v>0</v>
      </c>
    </row>
    <row r="63" spans="1:5" x14ac:dyDescent="0.25">
      <c r="A63" t="s">
        <v>5</v>
      </c>
      <c r="B63" t="s">
        <v>98</v>
      </c>
      <c r="C63" t="s">
        <v>4173</v>
      </c>
      <c r="D63">
        <v>0</v>
      </c>
      <c r="E63">
        <v>0</v>
      </c>
    </row>
    <row r="64" spans="1:5" x14ac:dyDescent="0.25">
      <c r="A64" t="s">
        <v>5</v>
      </c>
      <c r="B64" t="s">
        <v>99</v>
      </c>
      <c r="C64" t="s">
        <v>4173</v>
      </c>
      <c r="D64">
        <v>0</v>
      </c>
      <c r="E64">
        <v>0</v>
      </c>
    </row>
    <row r="65" spans="1:5" x14ac:dyDescent="0.25">
      <c r="A65" t="s">
        <v>5</v>
      </c>
      <c r="B65" t="s">
        <v>100</v>
      </c>
      <c r="C65" t="s">
        <v>4174</v>
      </c>
      <c r="D65">
        <v>0</v>
      </c>
      <c r="E65">
        <v>0</v>
      </c>
    </row>
    <row r="66" spans="1:5" x14ac:dyDescent="0.25">
      <c r="A66" t="s">
        <v>5</v>
      </c>
      <c r="B66" t="s">
        <v>101</v>
      </c>
      <c r="C66" t="s">
        <v>4174</v>
      </c>
      <c r="D66">
        <v>0</v>
      </c>
      <c r="E66">
        <v>0</v>
      </c>
    </row>
    <row r="67" spans="1:5" x14ac:dyDescent="0.25">
      <c r="A67" t="s">
        <v>5</v>
      </c>
      <c r="B67" t="s">
        <v>102</v>
      </c>
      <c r="C67" t="s">
        <v>103</v>
      </c>
      <c r="D67">
        <v>0</v>
      </c>
      <c r="E67">
        <v>0</v>
      </c>
    </row>
    <row r="68" spans="1:5" x14ac:dyDescent="0.25">
      <c r="A68" t="s">
        <v>5</v>
      </c>
      <c r="B68" t="s">
        <v>104</v>
      </c>
      <c r="C68" t="s">
        <v>103</v>
      </c>
      <c r="D68">
        <v>0</v>
      </c>
      <c r="E68">
        <v>0</v>
      </c>
    </row>
    <row r="69" spans="1:5" x14ac:dyDescent="0.25">
      <c r="A69" t="s">
        <v>5</v>
      </c>
      <c r="B69" t="s">
        <v>105</v>
      </c>
      <c r="C69" t="s">
        <v>106</v>
      </c>
      <c r="D69">
        <v>1</v>
      </c>
      <c r="E69">
        <v>0</v>
      </c>
    </row>
    <row r="70" spans="1:5" x14ac:dyDescent="0.25">
      <c r="A70" t="s">
        <v>5</v>
      </c>
      <c r="B70" t="s">
        <v>107</v>
      </c>
      <c r="C70" t="s">
        <v>106</v>
      </c>
      <c r="D70">
        <v>1</v>
      </c>
      <c r="E70">
        <v>0</v>
      </c>
    </row>
    <row r="71" spans="1:5" x14ac:dyDescent="0.25">
      <c r="A71" t="s">
        <v>5</v>
      </c>
      <c r="B71" t="s">
        <v>108</v>
      </c>
      <c r="C71" t="s">
        <v>106</v>
      </c>
      <c r="D71">
        <v>1</v>
      </c>
      <c r="E71">
        <v>0</v>
      </c>
    </row>
    <row r="72" spans="1:5" x14ac:dyDescent="0.25">
      <c r="A72" t="s">
        <v>5</v>
      </c>
      <c r="B72" t="s">
        <v>109</v>
      </c>
      <c r="C72" t="s">
        <v>110</v>
      </c>
      <c r="D72">
        <v>0</v>
      </c>
      <c r="E72">
        <v>1</v>
      </c>
    </row>
    <row r="73" spans="1:5" x14ac:dyDescent="0.25">
      <c r="A73" t="s">
        <v>5</v>
      </c>
      <c r="B73" t="s">
        <v>111</v>
      </c>
      <c r="C73" t="s">
        <v>112</v>
      </c>
      <c r="D73">
        <v>1</v>
      </c>
      <c r="E73">
        <v>0</v>
      </c>
    </row>
    <row r="74" spans="1:5" x14ac:dyDescent="0.25">
      <c r="A74" t="s">
        <v>5</v>
      </c>
      <c r="B74" t="s">
        <v>113</v>
      </c>
      <c r="C74" t="s">
        <v>112</v>
      </c>
      <c r="D74">
        <v>1</v>
      </c>
      <c r="E74">
        <v>0</v>
      </c>
    </row>
    <row r="75" spans="1:5" x14ac:dyDescent="0.25">
      <c r="A75" t="s">
        <v>5</v>
      </c>
      <c r="B75" t="s">
        <v>114</v>
      </c>
      <c r="C75" t="s">
        <v>112</v>
      </c>
      <c r="D75">
        <v>1</v>
      </c>
      <c r="E75">
        <v>0</v>
      </c>
    </row>
    <row r="76" spans="1:5" x14ac:dyDescent="0.25">
      <c r="A76" t="s">
        <v>5</v>
      </c>
      <c r="B76" t="s">
        <v>115</v>
      </c>
      <c r="C76" t="s">
        <v>116</v>
      </c>
      <c r="D76">
        <v>1</v>
      </c>
      <c r="E76">
        <v>0</v>
      </c>
    </row>
    <row r="77" spans="1:5" x14ac:dyDescent="0.25">
      <c r="A77" t="s">
        <v>5</v>
      </c>
      <c r="B77" t="s">
        <v>117</v>
      </c>
      <c r="C77" t="s">
        <v>116</v>
      </c>
      <c r="D77">
        <v>1</v>
      </c>
      <c r="E77">
        <v>0</v>
      </c>
    </row>
    <row r="78" spans="1:5" x14ac:dyDescent="0.25">
      <c r="A78" t="s">
        <v>5</v>
      </c>
      <c r="B78" t="s">
        <v>118</v>
      </c>
      <c r="C78" t="s">
        <v>116</v>
      </c>
      <c r="D78">
        <v>1</v>
      </c>
      <c r="E78">
        <v>0</v>
      </c>
    </row>
    <row r="79" spans="1:5" x14ac:dyDescent="0.25">
      <c r="A79" t="s">
        <v>5</v>
      </c>
      <c r="B79" t="s">
        <v>119</v>
      </c>
      <c r="C79" t="s">
        <v>120</v>
      </c>
      <c r="D79">
        <v>0</v>
      </c>
      <c r="E79">
        <v>0</v>
      </c>
    </row>
    <row r="80" spans="1:5" x14ac:dyDescent="0.25">
      <c r="A80" t="s">
        <v>5</v>
      </c>
      <c r="B80" t="s">
        <v>121</v>
      </c>
      <c r="C80" t="s">
        <v>120</v>
      </c>
      <c r="D80">
        <v>0</v>
      </c>
      <c r="E80">
        <v>0</v>
      </c>
    </row>
    <row r="81" spans="1:5" x14ac:dyDescent="0.25">
      <c r="A81" t="s">
        <v>5</v>
      </c>
      <c r="B81" t="s">
        <v>122</v>
      </c>
      <c r="C81" t="s">
        <v>120</v>
      </c>
      <c r="D81">
        <v>0</v>
      </c>
      <c r="E81">
        <v>0</v>
      </c>
    </row>
    <row r="82" spans="1:5" x14ac:dyDescent="0.25">
      <c r="A82" t="s">
        <v>5</v>
      </c>
      <c r="B82" t="s">
        <v>123</v>
      </c>
      <c r="C82" t="s">
        <v>4175</v>
      </c>
      <c r="D82">
        <v>0</v>
      </c>
      <c r="E82">
        <v>0</v>
      </c>
    </row>
    <row r="83" spans="1:5" x14ac:dyDescent="0.25">
      <c r="A83" t="s">
        <v>5</v>
      </c>
      <c r="B83" t="s">
        <v>124</v>
      </c>
      <c r="C83" t="s">
        <v>4175</v>
      </c>
      <c r="D83">
        <v>0</v>
      </c>
      <c r="E83">
        <v>0</v>
      </c>
    </row>
    <row r="84" spans="1:5" x14ac:dyDescent="0.25">
      <c r="A84" t="s">
        <v>5</v>
      </c>
      <c r="B84" t="s">
        <v>125</v>
      </c>
      <c r="C84" t="s">
        <v>4175</v>
      </c>
      <c r="D84">
        <v>0</v>
      </c>
      <c r="E84">
        <v>0</v>
      </c>
    </row>
    <row r="85" spans="1:5" x14ac:dyDescent="0.25">
      <c r="A85" t="s">
        <v>5</v>
      </c>
      <c r="B85" t="s">
        <v>126</v>
      </c>
      <c r="C85" t="s">
        <v>127</v>
      </c>
      <c r="D85">
        <v>0</v>
      </c>
      <c r="E85">
        <v>1</v>
      </c>
    </row>
    <row r="86" spans="1:5" x14ac:dyDescent="0.25">
      <c r="A86" t="s">
        <v>5</v>
      </c>
      <c r="B86" t="s">
        <v>128</v>
      </c>
      <c r="C86" t="s">
        <v>129</v>
      </c>
      <c r="D86">
        <v>1</v>
      </c>
      <c r="E86">
        <v>0</v>
      </c>
    </row>
    <row r="87" spans="1:5" x14ac:dyDescent="0.25">
      <c r="A87" t="s">
        <v>5</v>
      </c>
      <c r="B87" t="s">
        <v>130</v>
      </c>
      <c r="C87" t="s">
        <v>131</v>
      </c>
      <c r="D87">
        <v>1</v>
      </c>
      <c r="E87">
        <v>0</v>
      </c>
    </row>
    <row r="88" spans="1:5" x14ac:dyDescent="0.25">
      <c r="A88" t="s">
        <v>5</v>
      </c>
      <c r="B88" t="s">
        <v>132</v>
      </c>
      <c r="C88" t="s">
        <v>131</v>
      </c>
      <c r="D88">
        <v>1</v>
      </c>
      <c r="E88">
        <v>0</v>
      </c>
    </row>
    <row r="89" spans="1:5" x14ac:dyDescent="0.25">
      <c r="A89" t="s">
        <v>5</v>
      </c>
      <c r="B89" t="s">
        <v>133</v>
      </c>
      <c r="C89" t="s">
        <v>134</v>
      </c>
      <c r="D89">
        <v>1</v>
      </c>
      <c r="E89">
        <v>0</v>
      </c>
    </row>
    <row r="90" spans="1:5" x14ac:dyDescent="0.25">
      <c r="A90" t="s">
        <v>5</v>
      </c>
      <c r="B90" t="s">
        <v>135</v>
      </c>
      <c r="C90" t="s">
        <v>134</v>
      </c>
      <c r="D90">
        <v>1</v>
      </c>
      <c r="E90">
        <v>0</v>
      </c>
    </row>
    <row r="91" spans="1:5" x14ac:dyDescent="0.25">
      <c r="A91" t="s">
        <v>5</v>
      </c>
      <c r="B91" t="s">
        <v>136</v>
      </c>
      <c r="C91" t="s">
        <v>137</v>
      </c>
      <c r="D91">
        <v>1</v>
      </c>
      <c r="E91">
        <v>0</v>
      </c>
    </row>
    <row r="92" spans="1:5" x14ac:dyDescent="0.25">
      <c r="A92" t="s">
        <v>5</v>
      </c>
      <c r="B92" t="s">
        <v>138</v>
      </c>
      <c r="C92" t="s">
        <v>139</v>
      </c>
      <c r="D92">
        <v>1</v>
      </c>
      <c r="E92">
        <v>0</v>
      </c>
    </row>
    <row r="93" spans="1:5" x14ac:dyDescent="0.25">
      <c r="A93" t="s">
        <v>5</v>
      </c>
      <c r="B93" t="s">
        <v>140</v>
      </c>
      <c r="C93" t="s">
        <v>139</v>
      </c>
      <c r="D93">
        <v>1</v>
      </c>
      <c r="E93">
        <v>0</v>
      </c>
    </row>
    <row r="94" spans="1:5" x14ac:dyDescent="0.25">
      <c r="A94" t="s">
        <v>5</v>
      </c>
      <c r="B94" t="s">
        <v>141</v>
      </c>
      <c r="C94" t="s">
        <v>142</v>
      </c>
      <c r="D94">
        <v>1</v>
      </c>
      <c r="E94">
        <v>0</v>
      </c>
    </row>
    <row r="95" spans="1:5" x14ac:dyDescent="0.25">
      <c r="A95" t="s">
        <v>5</v>
      </c>
      <c r="B95" t="s">
        <v>143</v>
      </c>
      <c r="C95" t="s">
        <v>142</v>
      </c>
      <c r="D95">
        <v>1</v>
      </c>
      <c r="E95">
        <v>0</v>
      </c>
    </row>
    <row r="96" spans="1:5" x14ac:dyDescent="0.25">
      <c r="A96" t="s">
        <v>5</v>
      </c>
      <c r="B96" t="s">
        <v>144</v>
      </c>
      <c r="C96" t="s">
        <v>4176</v>
      </c>
      <c r="D96">
        <v>0</v>
      </c>
      <c r="E96">
        <v>1</v>
      </c>
    </row>
    <row r="97" spans="1:5" x14ac:dyDescent="0.25">
      <c r="A97" t="s">
        <v>5</v>
      </c>
      <c r="B97" t="s">
        <v>146</v>
      </c>
      <c r="C97" t="s">
        <v>4176</v>
      </c>
      <c r="D97">
        <v>0</v>
      </c>
      <c r="E97">
        <v>1</v>
      </c>
    </row>
    <row r="98" spans="1:5" x14ac:dyDescent="0.25">
      <c r="A98" t="s">
        <v>5</v>
      </c>
      <c r="B98" t="s">
        <v>147</v>
      </c>
      <c r="C98" t="s">
        <v>4176</v>
      </c>
      <c r="D98">
        <v>0</v>
      </c>
      <c r="E98">
        <v>1</v>
      </c>
    </row>
    <row r="99" spans="1:5" x14ac:dyDescent="0.25">
      <c r="A99" t="s">
        <v>148</v>
      </c>
      <c r="B99" t="s">
        <v>148</v>
      </c>
      <c r="C99" t="s">
        <v>3339</v>
      </c>
      <c r="D99">
        <v>0</v>
      </c>
      <c r="E99">
        <v>0</v>
      </c>
    </row>
    <row r="100" spans="1:5" x14ac:dyDescent="0.25">
      <c r="A100" t="s">
        <v>148</v>
      </c>
      <c r="B100" t="s">
        <v>149</v>
      </c>
      <c r="C100" t="s">
        <v>150</v>
      </c>
      <c r="D100">
        <v>0</v>
      </c>
      <c r="E100">
        <v>1</v>
      </c>
    </row>
    <row r="101" spans="1:5" x14ac:dyDescent="0.25">
      <c r="A101" t="s">
        <v>148</v>
      </c>
      <c r="B101" t="s">
        <v>151</v>
      </c>
      <c r="C101" t="s">
        <v>152</v>
      </c>
      <c r="D101">
        <v>1</v>
      </c>
      <c r="E101">
        <v>0</v>
      </c>
    </row>
    <row r="102" spans="1:5" x14ac:dyDescent="0.25">
      <c r="A102" t="s">
        <v>148</v>
      </c>
      <c r="B102" t="s">
        <v>153</v>
      </c>
      <c r="C102" t="s">
        <v>152</v>
      </c>
      <c r="D102">
        <v>1</v>
      </c>
      <c r="E102">
        <v>0</v>
      </c>
    </row>
    <row r="103" spans="1:5" x14ac:dyDescent="0.25">
      <c r="A103" t="s">
        <v>148</v>
      </c>
      <c r="B103" t="s">
        <v>154</v>
      </c>
      <c r="C103" t="s">
        <v>152</v>
      </c>
      <c r="D103">
        <v>1</v>
      </c>
      <c r="E103">
        <v>0</v>
      </c>
    </row>
    <row r="104" spans="1:5" x14ac:dyDescent="0.25">
      <c r="A104" t="s">
        <v>148</v>
      </c>
      <c r="B104" t="s">
        <v>155</v>
      </c>
      <c r="C104" t="s">
        <v>156</v>
      </c>
      <c r="D104">
        <v>1</v>
      </c>
      <c r="E104">
        <v>0</v>
      </c>
    </row>
    <row r="105" spans="1:5" x14ac:dyDescent="0.25">
      <c r="A105" t="s">
        <v>148</v>
      </c>
      <c r="B105" t="s">
        <v>157</v>
      </c>
      <c r="C105" t="s">
        <v>156</v>
      </c>
      <c r="D105">
        <v>1</v>
      </c>
      <c r="E105">
        <v>0</v>
      </c>
    </row>
    <row r="106" spans="1:5" x14ac:dyDescent="0.25">
      <c r="A106" t="s">
        <v>148</v>
      </c>
      <c r="B106" t="s">
        <v>158</v>
      </c>
      <c r="C106" t="s">
        <v>156</v>
      </c>
      <c r="D106">
        <v>1</v>
      </c>
      <c r="E106">
        <v>0</v>
      </c>
    </row>
    <row r="107" spans="1:5" x14ac:dyDescent="0.25">
      <c r="A107" t="s">
        <v>148</v>
      </c>
      <c r="B107" t="s">
        <v>159</v>
      </c>
      <c r="C107" t="s">
        <v>160</v>
      </c>
      <c r="D107">
        <v>0</v>
      </c>
      <c r="E107">
        <v>1</v>
      </c>
    </row>
    <row r="108" spans="1:5" x14ac:dyDescent="0.25">
      <c r="A108" t="s">
        <v>148</v>
      </c>
      <c r="B108" t="s">
        <v>161</v>
      </c>
      <c r="C108" t="s">
        <v>162</v>
      </c>
      <c r="D108">
        <v>1</v>
      </c>
      <c r="E108">
        <v>0</v>
      </c>
    </row>
    <row r="109" spans="1:5" x14ac:dyDescent="0.25">
      <c r="A109" t="s">
        <v>148</v>
      </c>
      <c r="B109" t="s">
        <v>163</v>
      </c>
      <c r="C109" t="s">
        <v>162</v>
      </c>
      <c r="D109">
        <v>1</v>
      </c>
      <c r="E109">
        <v>0</v>
      </c>
    </row>
    <row r="110" spans="1:5" x14ac:dyDescent="0.25">
      <c r="A110" t="s">
        <v>148</v>
      </c>
      <c r="B110" t="s">
        <v>164</v>
      </c>
      <c r="C110" t="s">
        <v>162</v>
      </c>
      <c r="D110">
        <v>1</v>
      </c>
      <c r="E110">
        <v>0</v>
      </c>
    </row>
    <row r="111" spans="1:5" x14ac:dyDescent="0.25">
      <c r="A111" t="s">
        <v>148</v>
      </c>
      <c r="B111" t="s">
        <v>165</v>
      </c>
      <c r="C111" t="s">
        <v>166</v>
      </c>
      <c r="D111">
        <v>1</v>
      </c>
      <c r="E111">
        <v>0</v>
      </c>
    </row>
    <row r="112" spans="1:5" x14ac:dyDescent="0.25">
      <c r="A112" t="s">
        <v>148</v>
      </c>
      <c r="B112" t="s">
        <v>167</v>
      </c>
      <c r="C112" t="s">
        <v>166</v>
      </c>
      <c r="D112">
        <v>1</v>
      </c>
      <c r="E112">
        <v>0</v>
      </c>
    </row>
    <row r="113" spans="1:5" x14ac:dyDescent="0.25">
      <c r="A113" t="s">
        <v>148</v>
      </c>
      <c r="B113" t="s">
        <v>168</v>
      </c>
      <c r="C113" t="s">
        <v>166</v>
      </c>
      <c r="D113">
        <v>1</v>
      </c>
      <c r="E113">
        <v>0</v>
      </c>
    </row>
    <row r="114" spans="1:5" x14ac:dyDescent="0.25">
      <c r="A114" t="s">
        <v>148</v>
      </c>
      <c r="B114" t="s">
        <v>169</v>
      </c>
      <c r="C114" t="s">
        <v>170</v>
      </c>
      <c r="D114">
        <v>0</v>
      </c>
      <c r="E114">
        <v>1</v>
      </c>
    </row>
    <row r="115" spans="1:5" x14ac:dyDescent="0.25">
      <c r="A115" t="s">
        <v>148</v>
      </c>
      <c r="B115" t="s">
        <v>171</v>
      </c>
      <c r="C115" t="s">
        <v>172</v>
      </c>
      <c r="D115">
        <v>1</v>
      </c>
      <c r="E115">
        <v>0</v>
      </c>
    </row>
    <row r="116" spans="1:5" x14ac:dyDescent="0.25">
      <c r="A116" t="s">
        <v>148</v>
      </c>
      <c r="B116" t="s">
        <v>173</v>
      </c>
      <c r="C116" t="s">
        <v>172</v>
      </c>
      <c r="D116">
        <v>1</v>
      </c>
      <c r="E116">
        <v>0</v>
      </c>
    </row>
    <row r="117" spans="1:5" x14ac:dyDescent="0.25">
      <c r="A117" t="s">
        <v>148</v>
      </c>
      <c r="B117" t="s">
        <v>174</v>
      </c>
      <c r="C117" t="s">
        <v>172</v>
      </c>
      <c r="D117">
        <v>1</v>
      </c>
      <c r="E117">
        <v>0</v>
      </c>
    </row>
    <row r="118" spans="1:5" x14ac:dyDescent="0.25">
      <c r="A118" t="s">
        <v>148</v>
      </c>
      <c r="B118" t="s">
        <v>175</v>
      </c>
      <c r="C118" t="s">
        <v>176</v>
      </c>
      <c r="D118">
        <v>1</v>
      </c>
      <c r="E118">
        <v>0</v>
      </c>
    </row>
    <row r="119" spans="1:5" x14ac:dyDescent="0.25">
      <c r="A119" t="s">
        <v>148</v>
      </c>
      <c r="B119" t="s">
        <v>177</v>
      </c>
      <c r="C119" t="s">
        <v>178</v>
      </c>
      <c r="D119">
        <v>1</v>
      </c>
      <c r="E119">
        <v>0</v>
      </c>
    </row>
    <row r="120" spans="1:5" x14ac:dyDescent="0.25">
      <c r="A120" t="s">
        <v>148</v>
      </c>
      <c r="B120" t="s">
        <v>179</v>
      </c>
      <c r="C120" t="s">
        <v>178</v>
      </c>
      <c r="D120">
        <v>1</v>
      </c>
      <c r="E120">
        <v>0</v>
      </c>
    </row>
    <row r="121" spans="1:5" x14ac:dyDescent="0.25">
      <c r="A121" t="s">
        <v>148</v>
      </c>
      <c r="B121" t="s">
        <v>180</v>
      </c>
      <c r="C121" t="s">
        <v>181</v>
      </c>
      <c r="D121">
        <v>1</v>
      </c>
      <c r="E121">
        <v>0</v>
      </c>
    </row>
    <row r="122" spans="1:5" x14ac:dyDescent="0.25">
      <c r="A122" t="s">
        <v>148</v>
      </c>
      <c r="B122" t="s">
        <v>182</v>
      </c>
      <c r="C122" t="s">
        <v>181</v>
      </c>
      <c r="D122">
        <v>1</v>
      </c>
      <c r="E122">
        <v>0</v>
      </c>
    </row>
    <row r="123" spans="1:5" x14ac:dyDescent="0.25">
      <c r="A123" t="s">
        <v>148</v>
      </c>
      <c r="B123" t="s">
        <v>183</v>
      </c>
      <c r="C123" t="s">
        <v>184</v>
      </c>
      <c r="D123">
        <v>0</v>
      </c>
      <c r="E123">
        <v>1</v>
      </c>
    </row>
    <row r="124" spans="1:5" x14ac:dyDescent="0.25">
      <c r="A124" t="s">
        <v>148</v>
      </c>
      <c r="B124" t="s">
        <v>185</v>
      </c>
      <c r="C124" t="s">
        <v>186</v>
      </c>
      <c r="D124">
        <v>1</v>
      </c>
      <c r="E124">
        <v>0</v>
      </c>
    </row>
    <row r="125" spans="1:5" x14ac:dyDescent="0.25">
      <c r="A125" t="s">
        <v>148</v>
      </c>
      <c r="B125" t="s">
        <v>187</v>
      </c>
      <c r="C125" t="s">
        <v>188</v>
      </c>
      <c r="D125">
        <v>0</v>
      </c>
      <c r="E125">
        <v>0</v>
      </c>
    </row>
    <row r="126" spans="1:5" x14ac:dyDescent="0.25">
      <c r="A126" t="s">
        <v>148</v>
      </c>
      <c r="B126" t="s">
        <v>189</v>
      </c>
      <c r="C126" t="s">
        <v>188</v>
      </c>
      <c r="D126">
        <v>0</v>
      </c>
      <c r="E126">
        <v>0</v>
      </c>
    </row>
    <row r="127" spans="1:5" x14ac:dyDescent="0.25">
      <c r="A127" t="s">
        <v>148</v>
      </c>
      <c r="B127" t="s">
        <v>190</v>
      </c>
      <c r="C127" t="s">
        <v>191</v>
      </c>
      <c r="D127">
        <v>0</v>
      </c>
      <c r="E127">
        <v>0</v>
      </c>
    </row>
    <row r="128" spans="1:5" x14ac:dyDescent="0.25">
      <c r="A128" t="s">
        <v>148</v>
      </c>
      <c r="B128" t="s">
        <v>192</v>
      </c>
      <c r="C128" t="s">
        <v>191</v>
      </c>
      <c r="D128">
        <v>0</v>
      </c>
      <c r="E128">
        <v>0</v>
      </c>
    </row>
    <row r="129" spans="1:5" x14ac:dyDescent="0.25">
      <c r="A129" t="s">
        <v>148</v>
      </c>
      <c r="B129" t="s">
        <v>193</v>
      </c>
      <c r="C129" t="s">
        <v>2678</v>
      </c>
      <c r="D129">
        <v>1</v>
      </c>
      <c r="E129">
        <v>0</v>
      </c>
    </row>
    <row r="130" spans="1:5" x14ac:dyDescent="0.25">
      <c r="A130" t="s">
        <v>148</v>
      </c>
      <c r="B130" t="s">
        <v>194</v>
      </c>
      <c r="C130" t="s">
        <v>195</v>
      </c>
      <c r="D130">
        <v>1</v>
      </c>
      <c r="E130">
        <v>0</v>
      </c>
    </row>
    <row r="131" spans="1:5" x14ac:dyDescent="0.25">
      <c r="A131" t="s">
        <v>148</v>
      </c>
      <c r="B131" t="s">
        <v>196</v>
      </c>
      <c r="C131" t="s">
        <v>195</v>
      </c>
      <c r="D131">
        <v>1</v>
      </c>
      <c r="E131">
        <v>0</v>
      </c>
    </row>
    <row r="132" spans="1:5" x14ac:dyDescent="0.25">
      <c r="A132" t="s">
        <v>148</v>
      </c>
      <c r="B132" t="s">
        <v>197</v>
      </c>
      <c r="C132" t="s">
        <v>198</v>
      </c>
      <c r="D132">
        <v>0</v>
      </c>
      <c r="E132">
        <v>0</v>
      </c>
    </row>
    <row r="133" spans="1:5" x14ac:dyDescent="0.25">
      <c r="A133" t="s">
        <v>148</v>
      </c>
      <c r="B133" t="s">
        <v>199</v>
      </c>
      <c r="C133" t="s">
        <v>198</v>
      </c>
      <c r="D133">
        <v>0</v>
      </c>
      <c r="E133">
        <v>0</v>
      </c>
    </row>
    <row r="134" spans="1:5" x14ac:dyDescent="0.25">
      <c r="A134" t="s">
        <v>148</v>
      </c>
      <c r="B134" t="s">
        <v>200</v>
      </c>
      <c r="C134" t="s">
        <v>201</v>
      </c>
      <c r="D134">
        <v>1</v>
      </c>
      <c r="E134">
        <v>0</v>
      </c>
    </row>
    <row r="135" spans="1:5" x14ac:dyDescent="0.25">
      <c r="A135" t="s">
        <v>148</v>
      </c>
      <c r="B135" t="s">
        <v>202</v>
      </c>
      <c r="C135" t="s">
        <v>201</v>
      </c>
      <c r="D135">
        <v>1</v>
      </c>
      <c r="E135">
        <v>0</v>
      </c>
    </row>
    <row r="136" spans="1:5" x14ac:dyDescent="0.25">
      <c r="A136" t="s">
        <v>148</v>
      </c>
      <c r="B136" t="s">
        <v>203</v>
      </c>
      <c r="C136" t="s">
        <v>2680</v>
      </c>
      <c r="D136">
        <v>1</v>
      </c>
      <c r="E136">
        <v>0</v>
      </c>
    </row>
    <row r="137" spans="1:5" x14ac:dyDescent="0.25">
      <c r="A137" t="s">
        <v>148</v>
      </c>
      <c r="B137" t="s">
        <v>205</v>
      </c>
      <c r="C137" t="s">
        <v>2680</v>
      </c>
      <c r="D137">
        <v>1</v>
      </c>
      <c r="E137">
        <v>0</v>
      </c>
    </row>
    <row r="138" spans="1:5" x14ac:dyDescent="0.25">
      <c r="A138" t="s">
        <v>148</v>
      </c>
      <c r="B138" t="s">
        <v>206</v>
      </c>
      <c r="C138" t="s">
        <v>4177</v>
      </c>
      <c r="D138">
        <v>0</v>
      </c>
      <c r="E138">
        <v>1</v>
      </c>
    </row>
    <row r="139" spans="1:5" x14ac:dyDescent="0.25">
      <c r="A139" t="s">
        <v>148</v>
      </c>
      <c r="B139" t="s">
        <v>207</v>
      </c>
      <c r="C139" t="s">
        <v>4178</v>
      </c>
      <c r="D139">
        <v>0</v>
      </c>
      <c r="E139">
        <v>0</v>
      </c>
    </row>
    <row r="140" spans="1:5" x14ac:dyDescent="0.25">
      <c r="A140" t="s">
        <v>148</v>
      </c>
      <c r="B140" t="s">
        <v>208</v>
      </c>
      <c r="C140" t="s">
        <v>4178</v>
      </c>
      <c r="D140">
        <v>0</v>
      </c>
      <c r="E140">
        <v>0</v>
      </c>
    </row>
    <row r="141" spans="1:5" x14ac:dyDescent="0.25">
      <c r="A141" t="s">
        <v>148</v>
      </c>
      <c r="B141" t="s">
        <v>209</v>
      </c>
      <c r="C141" t="s">
        <v>4178</v>
      </c>
      <c r="D141">
        <v>0</v>
      </c>
      <c r="E141">
        <v>0</v>
      </c>
    </row>
    <row r="142" spans="1:5" x14ac:dyDescent="0.25">
      <c r="A142" t="s">
        <v>148</v>
      </c>
      <c r="B142" t="s">
        <v>210</v>
      </c>
      <c r="C142" t="s">
        <v>4179</v>
      </c>
      <c r="D142">
        <v>0</v>
      </c>
      <c r="E142">
        <v>0</v>
      </c>
    </row>
    <row r="143" spans="1:5" x14ac:dyDescent="0.25">
      <c r="A143" t="s">
        <v>148</v>
      </c>
      <c r="B143" t="s">
        <v>211</v>
      </c>
      <c r="C143" t="s">
        <v>4179</v>
      </c>
      <c r="D143">
        <v>0</v>
      </c>
      <c r="E143">
        <v>0</v>
      </c>
    </row>
    <row r="144" spans="1:5" x14ac:dyDescent="0.25">
      <c r="A144" t="s">
        <v>148</v>
      </c>
      <c r="B144" t="s">
        <v>212</v>
      </c>
      <c r="C144" t="s">
        <v>4179</v>
      </c>
      <c r="D144">
        <v>0</v>
      </c>
      <c r="E144">
        <v>0</v>
      </c>
    </row>
    <row r="145" spans="1:5" x14ac:dyDescent="0.25">
      <c r="A145" t="s">
        <v>213</v>
      </c>
      <c r="B145" t="s">
        <v>213</v>
      </c>
      <c r="C145" t="s">
        <v>4180</v>
      </c>
      <c r="D145">
        <v>0</v>
      </c>
      <c r="E145">
        <v>0</v>
      </c>
    </row>
    <row r="146" spans="1:5" x14ac:dyDescent="0.25">
      <c r="A146" t="s">
        <v>213</v>
      </c>
      <c r="B146" t="s">
        <v>214</v>
      </c>
      <c r="C146" t="s">
        <v>215</v>
      </c>
      <c r="D146">
        <v>1</v>
      </c>
      <c r="E146">
        <v>1</v>
      </c>
    </row>
    <row r="147" spans="1:5" x14ac:dyDescent="0.25">
      <c r="A147" t="s">
        <v>213</v>
      </c>
      <c r="B147" t="s">
        <v>216</v>
      </c>
      <c r="C147" t="s">
        <v>217</v>
      </c>
      <c r="D147">
        <v>0</v>
      </c>
      <c r="E147">
        <v>0</v>
      </c>
    </row>
    <row r="148" spans="1:5" x14ac:dyDescent="0.25">
      <c r="A148" t="s">
        <v>213</v>
      </c>
      <c r="B148" t="s">
        <v>218</v>
      </c>
      <c r="C148" t="s">
        <v>219</v>
      </c>
      <c r="D148">
        <v>0</v>
      </c>
      <c r="E148">
        <v>0</v>
      </c>
    </row>
    <row r="149" spans="1:5" x14ac:dyDescent="0.25">
      <c r="A149" t="s">
        <v>213</v>
      </c>
      <c r="B149" t="s">
        <v>220</v>
      </c>
      <c r="C149" t="s">
        <v>221</v>
      </c>
      <c r="D149">
        <v>1</v>
      </c>
      <c r="E149">
        <v>0</v>
      </c>
    </row>
    <row r="150" spans="1:5" x14ac:dyDescent="0.25">
      <c r="A150" t="s">
        <v>213</v>
      </c>
      <c r="B150" t="s">
        <v>222</v>
      </c>
      <c r="C150" t="s">
        <v>223</v>
      </c>
      <c r="D150">
        <v>1</v>
      </c>
      <c r="E150">
        <v>0</v>
      </c>
    </row>
    <row r="151" spans="1:5" x14ac:dyDescent="0.25">
      <c r="A151" t="s">
        <v>213</v>
      </c>
      <c r="B151" t="s">
        <v>224</v>
      </c>
      <c r="C151" t="s">
        <v>2686</v>
      </c>
      <c r="D151">
        <v>0</v>
      </c>
      <c r="E151">
        <v>0</v>
      </c>
    </row>
    <row r="152" spans="1:5" x14ac:dyDescent="0.25">
      <c r="A152" t="s">
        <v>213</v>
      </c>
      <c r="B152" t="s">
        <v>225</v>
      </c>
      <c r="C152" t="s">
        <v>2686</v>
      </c>
      <c r="D152">
        <v>0</v>
      </c>
      <c r="E152">
        <v>0</v>
      </c>
    </row>
    <row r="153" spans="1:5" x14ac:dyDescent="0.25">
      <c r="A153" t="s">
        <v>213</v>
      </c>
      <c r="B153" t="s">
        <v>226</v>
      </c>
      <c r="C153" t="s">
        <v>228</v>
      </c>
      <c r="D153">
        <v>0</v>
      </c>
      <c r="E153">
        <v>0</v>
      </c>
    </row>
    <row r="154" spans="1:5" x14ac:dyDescent="0.25">
      <c r="A154" t="s">
        <v>213</v>
      </c>
      <c r="B154" t="s">
        <v>227</v>
      </c>
      <c r="C154" t="s">
        <v>228</v>
      </c>
      <c r="D154">
        <v>0</v>
      </c>
      <c r="E154">
        <v>0</v>
      </c>
    </row>
    <row r="155" spans="1:5" x14ac:dyDescent="0.25">
      <c r="A155" t="s">
        <v>213</v>
      </c>
      <c r="B155" t="s">
        <v>229</v>
      </c>
      <c r="C155" t="s">
        <v>230</v>
      </c>
      <c r="D155">
        <v>1</v>
      </c>
      <c r="E155">
        <v>0</v>
      </c>
    </row>
    <row r="156" spans="1:5" x14ac:dyDescent="0.25">
      <c r="A156" t="s">
        <v>213</v>
      </c>
      <c r="B156" t="s">
        <v>231</v>
      </c>
      <c r="C156" t="s">
        <v>230</v>
      </c>
      <c r="D156">
        <v>1</v>
      </c>
      <c r="E156">
        <v>0</v>
      </c>
    </row>
    <row r="157" spans="1:5" x14ac:dyDescent="0.25">
      <c r="A157" t="s">
        <v>213</v>
      </c>
      <c r="B157" t="s">
        <v>232</v>
      </c>
      <c r="C157" t="s">
        <v>233</v>
      </c>
      <c r="D157">
        <v>1</v>
      </c>
      <c r="E157">
        <v>0</v>
      </c>
    </row>
    <row r="158" spans="1:5" x14ac:dyDescent="0.25">
      <c r="A158" t="s">
        <v>213</v>
      </c>
      <c r="B158" t="s">
        <v>234</v>
      </c>
      <c r="C158" t="s">
        <v>235</v>
      </c>
      <c r="D158">
        <v>1</v>
      </c>
      <c r="E158">
        <v>0</v>
      </c>
    </row>
    <row r="159" spans="1:5" x14ac:dyDescent="0.25">
      <c r="A159" t="s">
        <v>213</v>
      </c>
      <c r="B159" t="s">
        <v>236</v>
      </c>
      <c r="C159" t="s">
        <v>237</v>
      </c>
      <c r="D159">
        <v>1</v>
      </c>
      <c r="E159">
        <v>0</v>
      </c>
    </row>
    <row r="160" spans="1:5" x14ac:dyDescent="0.25">
      <c r="A160" t="s">
        <v>213</v>
      </c>
      <c r="B160" t="s">
        <v>238</v>
      </c>
      <c r="C160" t="s">
        <v>239</v>
      </c>
      <c r="D160">
        <v>1</v>
      </c>
      <c r="E160">
        <v>0</v>
      </c>
    </row>
    <row r="161" spans="1:5" x14ac:dyDescent="0.25">
      <c r="A161" t="s">
        <v>213</v>
      </c>
      <c r="B161" t="s">
        <v>240</v>
      </c>
      <c r="C161" t="s">
        <v>239</v>
      </c>
      <c r="D161">
        <v>1</v>
      </c>
      <c r="E161">
        <v>0</v>
      </c>
    </row>
    <row r="162" spans="1:5" x14ac:dyDescent="0.25">
      <c r="A162" t="s">
        <v>213</v>
      </c>
      <c r="B162" t="s">
        <v>241</v>
      </c>
      <c r="C162" t="s">
        <v>242</v>
      </c>
      <c r="D162">
        <v>1</v>
      </c>
      <c r="E162">
        <v>0</v>
      </c>
    </row>
    <row r="163" spans="1:5" x14ac:dyDescent="0.25">
      <c r="A163" t="s">
        <v>213</v>
      </c>
      <c r="B163" t="s">
        <v>243</v>
      </c>
      <c r="C163" t="s">
        <v>242</v>
      </c>
      <c r="D163">
        <v>1</v>
      </c>
      <c r="E163">
        <v>0</v>
      </c>
    </row>
    <row r="164" spans="1:5" x14ac:dyDescent="0.25">
      <c r="A164" t="s">
        <v>213</v>
      </c>
      <c r="B164" t="s">
        <v>244</v>
      </c>
      <c r="C164" t="s">
        <v>245</v>
      </c>
      <c r="D164">
        <v>1</v>
      </c>
      <c r="E164">
        <v>0</v>
      </c>
    </row>
    <row r="165" spans="1:5" x14ac:dyDescent="0.25">
      <c r="A165" t="s">
        <v>213</v>
      </c>
      <c r="B165" t="s">
        <v>246</v>
      </c>
      <c r="C165" t="s">
        <v>245</v>
      </c>
      <c r="D165">
        <v>1</v>
      </c>
      <c r="E165">
        <v>0</v>
      </c>
    </row>
    <row r="166" spans="1:5" x14ac:dyDescent="0.25">
      <c r="A166" t="s">
        <v>213</v>
      </c>
      <c r="B166" t="s">
        <v>247</v>
      </c>
      <c r="C166" t="s">
        <v>248</v>
      </c>
      <c r="D166">
        <v>1</v>
      </c>
      <c r="E166">
        <v>0</v>
      </c>
    </row>
    <row r="167" spans="1:5" x14ac:dyDescent="0.25">
      <c r="A167" t="s">
        <v>213</v>
      </c>
      <c r="B167" t="s">
        <v>249</v>
      </c>
      <c r="C167" t="s">
        <v>250</v>
      </c>
      <c r="D167">
        <v>1</v>
      </c>
      <c r="E167">
        <v>0</v>
      </c>
    </row>
    <row r="168" spans="1:5" x14ac:dyDescent="0.25">
      <c r="A168" t="s">
        <v>213</v>
      </c>
      <c r="B168" t="s">
        <v>251</v>
      </c>
      <c r="C168" t="s">
        <v>250</v>
      </c>
      <c r="D168">
        <v>1</v>
      </c>
      <c r="E168">
        <v>0</v>
      </c>
    </row>
    <row r="169" spans="1:5" x14ac:dyDescent="0.25">
      <c r="A169" t="s">
        <v>213</v>
      </c>
      <c r="B169" t="s">
        <v>252</v>
      </c>
      <c r="C169" t="s">
        <v>253</v>
      </c>
      <c r="D169">
        <v>0</v>
      </c>
      <c r="E169">
        <v>0</v>
      </c>
    </row>
    <row r="170" spans="1:5" x14ac:dyDescent="0.25">
      <c r="A170" t="s">
        <v>213</v>
      </c>
      <c r="B170" t="s">
        <v>254</v>
      </c>
      <c r="C170" t="s">
        <v>253</v>
      </c>
      <c r="D170">
        <v>0</v>
      </c>
      <c r="E170">
        <v>0</v>
      </c>
    </row>
    <row r="171" spans="1:5" x14ac:dyDescent="0.25">
      <c r="A171" t="s">
        <v>213</v>
      </c>
      <c r="B171" t="s">
        <v>255</v>
      </c>
      <c r="C171" t="s">
        <v>256</v>
      </c>
      <c r="D171">
        <v>0</v>
      </c>
      <c r="E171">
        <v>0</v>
      </c>
    </row>
    <row r="172" spans="1:5" x14ac:dyDescent="0.25">
      <c r="A172" t="s">
        <v>213</v>
      </c>
      <c r="B172" t="s">
        <v>257</v>
      </c>
      <c r="C172" t="s">
        <v>258</v>
      </c>
      <c r="D172">
        <v>0</v>
      </c>
      <c r="E172">
        <v>0</v>
      </c>
    </row>
    <row r="173" spans="1:5" x14ac:dyDescent="0.25">
      <c r="A173" t="s">
        <v>213</v>
      </c>
      <c r="B173" t="s">
        <v>259</v>
      </c>
      <c r="C173" t="s">
        <v>258</v>
      </c>
      <c r="D173">
        <v>0</v>
      </c>
      <c r="E173">
        <v>0</v>
      </c>
    </row>
    <row r="174" spans="1:5" x14ac:dyDescent="0.25">
      <c r="A174" t="s">
        <v>213</v>
      </c>
      <c r="B174" t="s">
        <v>260</v>
      </c>
      <c r="C174" t="s">
        <v>261</v>
      </c>
      <c r="D174">
        <v>1</v>
      </c>
      <c r="E174">
        <v>0</v>
      </c>
    </row>
    <row r="175" spans="1:5" x14ac:dyDescent="0.25">
      <c r="A175" t="s">
        <v>213</v>
      </c>
      <c r="B175" t="s">
        <v>262</v>
      </c>
      <c r="C175" t="s">
        <v>261</v>
      </c>
      <c r="D175">
        <v>1</v>
      </c>
      <c r="E175">
        <v>0</v>
      </c>
    </row>
    <row r="176" spans="1:5" x14ac:dyDescent="0.25">
      <c r="A176" t="s">
        <v>213</v>
      </c>
      <c r="B176" t="s">
        <v>263</v>
      </c>
      <c r="C176" t="s">
        <v>264</v>
      </c>
      <c r="D176">
        <v>1</v>
      </c>
      <c r="E176">
        <v>0</v>
      </c>
    </row>
    <row r="177" spans="1:5" x14ac:dyDescent="0.25">
      <c r="A177" t="s">
        <v>213</v>
      </c>
      <c r="B177" t="s">
        <v>265</v>
      </c>
      <c r="C177" t="s">
        <v>266</v>
      </c>
      <c r="D177">
        <v>1</v>
      </c>
      <c r="E177">
        <v>0</v>
      </c>
    </row>
    <row r="178" spans="1:5" x14ac:dyDescent="0.25">
      <c r="A178" t="s">
        <v>213</v>
      </c>
      <c r="B178" t="s">
        <v>267</v>
      </c>
      <c r="C178" t="s">
        <v>266</v>
      </c>
      <c r="D178">
        <v>1</v>
      </c>
      <c r="E178">
        <v>0</v>
      </c>
    </row>
    <row r="179" spans="1:5" x14ac:dyDescent="0.25">
      <c r="A179" t="s">
        <v>213</v>
      </c>
      <c r="B179" t="s">
        <v>268</v>
      </c>
      <c r="C179" t="s">
        <v>269</v>
      </c>
      <c r="D179">
        <v>1</v>
      </c>
      <c r="E179">
        <v>0</v>
      </c>
    </row>
    <row r="180" spans="1:5" x14ac:dyDescent="0.25">
      <c r="A180" t="s">
        <v>213</v>
      </c>
      <c r="B180" t="s">
        <v>270</v>
      </c>
      <c r="C180" t="s">
        <v>269</v>
      </c>
      <c r="D180">
        <v>1</v>
      </c>
      <c r="E180">
        <v>0</v>
      </c>
    </row>
    <row r="181" spans="1:5" x14ac:dyDescent="0.25">
      <c r="A181" t="s">
        <v>213</v>
      </c>
      <c r="B181" t="s">
        <v>271</v>
      </c>
      <c r="C181" t="s">
        <v>272</v>
      </c>
      <c r="D181">
        <v>1</v>
      </c>
      <c r="E181">
        <v>0</v>
      </c>
    </row>
    <row r="182" spans="1:5" x14ac:dyDescent="0.25">
      <c r="A182" t="s">
        <v>213</v>
      </c>
      <c r="B182" t="s">
        <v>273</v>
      </c>
      <c r="C182" t="s">
        <v>274</v>
      </c>
      <c r="D182">
        <v>0</v>
      </c>
      <c r="E182">
        <v>0</v>
      </c>
    </row>
    <row r="183" spans="1:5" x14ac:dyDescent="0.25">
      <c r="A183" t="s">
        <v>213</v>
      </c>
      <c r="B183" t="s">
        <v>275</v>
      </c>
      <c r="C183" t="s">
        <v>276</v>
      </c>
      <c r="D183">
        <v>0</v>
      </c>
      <c r="E183">
        <v>0</v>
      </c>
    </row>
    <row r="184" spans="1:5" x14ac:dyDescent="0.25">
      <c r="A184" t="s">
        <v>213</v>
      </c>
      <c r="B184" t="s">
        <v>277</v>
      </c>
      <c r="C184" t="s">
        <v>278</v>
      </c>
      <c r="D184">
        <v>1</v>
      </c>
      <c r="E184">
        <v>0</v>
      </c>
    </row>
    <row r="185" spans="1:5" x14ac:dyDescent="0.25">
      <c r="A185" t="s">
        <v>213</v>
      </c>
      <c r="B185" t="s">
        <v>279</v>
      </c>
      <c r="C185" t="s">
        <v>280</v>
      </c>
      <c r="D185">
        <v>0</v>
      </c>
      <c r="E185">
        <v>0</v>
      </c>
    </row>
    <row r="186" spans="1:5" x14ac:dyDescent="0.25">
      <c r="A186" t="s">
        <v>213</v>
      </c>
      <c r="B186" t="s">
        <v>281</v>
      </c>
      <c r="C186" t="s">
        <v>280</v>
      </c>
      <c r="D186">
        <v>0</v>
      </c>
      <c r="E186">
        <v>0</v>
      </c>
    </row>
    <row r="187" spans="1:5" x14ac:dyDescent="0.25">
      <c r="A187" t="s">
        <v>213</v>
      </c>
      <c r="B187" t="s">
        <v>282</v>
      </c>
      <c r="C187" t="s">
        <v>283</v>
      </c>
      <c r="D187">
        <v>0</v>
      </c>
      <c r="E187">
        <v>0</v>
      </c>
    </row>
    <row r="188" spans="1:5" x14ac:dyDescent="0.25">
      <c r="A188" t="s">
        <v>213</v>
      </c>
      <c r="B188" t="s">
        <v>284</v>
      </c>
      <c r="C188" t="s">
        <v>283</v>
      </c>
      <c r="D188">
        <v>0</v>
      </c>
      <c r="E188">
        <v>0</v>
      </c>
    </row>
    <row r="189" spans="1:5" x14ac:dyDescent="0.25">
      <c r="A189" t="s">
        <v>213</v>
      </c>
      <c r="B189" t="s">
        <v>285</v>
      </c>
      <c r="C189" t="s">
        <v>286</v>
      </c>
      <c r="D189">
        <v>1</v>
      </c>
      <c r="E189">
        <v>0</v>
      </c>
    </row>
    <row r="190" spans="1:5" x14ac:dyDescent="0.25">
      <c r="A190" t="s">
        <v>213</v>
      </c>
      <c r="B190" t="s">
        <v>287</v>
      </c>
      <c r="C190" t="s">
        <v>288</v>
      </c>
      <c r="D190">
        <v>1</v>
      </c>
      <c r="E190">
        <v>0</v>
      </c>
    </row>
    <row r="191" spans="1:5" x14ac:dyDescent="0.25">
      <c r="A191" t="s">
        <v>213</v>
      </c>
      <c r="B191" t="s">
        <v>289</v>
      </c>
      <c r="C191" t="s">
        <v>288</v>
      </c>
      <c r="D191">
        <v>1</v>
      </c>
      <c r="E191">
        <v>0</v>
      </c>
    </row>
    <row r="192" spans="1:5" x14ac:dyDescent="0.25">
      <c r="A192" t="s">
        <v>213</v>
      </c>
      <c r="B192" t="s">
        <v>290</v>
      </c>
      <c r="C192" t="s">
        <v>291</v>
      </c>
      <c r="D192">
        <v>1</v>
      </c>
      <c r="E192">
        <v>0</v>
      </c>
    </row>
    <row r="193" spans="1:5" x14ac:dyDescent="0.25">
      <c r="A193" t="s">
        <v>213</v>
      </c>
      <c r="B193" t="s">
        <v>292</v>
      </c>
      <c r="C193" t="s">
        <v>291</v>
      </c>
      <c r="D193">
        <v>1</v>
      </c>
      <c r="E193">
        <v>0</v>
      </c>
    </row>
    <row r="194" spans="1:5" x14ac:dyDescent="0.25">
      <c r="A194" t="s">
        <v>213</v>
      </c>
      <c r="B194" t="s">
        <v>293</v>
      </c>
      <c r="C194" t="s">
        <v>294</v>
      </c>
      <c r="D194">
        <v>1</v>
      </c>
      <c r="E194">
        <v>0</v>
      </c>
    </row>
    <row r="195" spans="1:5" x14ac:dyDescent="0.25">
      <c r="A195" t="s">
        <v>213</v>
      </c>
      <c r="B195" t="s">
        <v>295</v>
      </c>
      <c r="C195" t="s">
        <v>294</v>
      </c>
      <c r="D195">
        <v>1</v>
      </c>
      <c r="E195">
        <v>0</v>
      </c>
    </row>
    <row r="196" spans="1:5" x14ac:dyDescent="0.25">
      <c r="A196" t="s">
        <v>213</v>
      </c>
      <c r="B196" t="s">
        <v>296</v>
      </c>
      <c r="C196" t="s">
        <v>297</v>
      </c>
      <c r="D196">
        <v>1</v>
      </c>
      <c r="E196">
        <v>0</v>
      </c>
    </row>
    <row r="197" spans="1:5" x14ac:dyDescent="0.25">
      <c r="A197" t="s">
        <v>213</v>
      </c>
      <c r="B197" t="s">
        <v>298</v>
      </c>
      <c r="C197" t="s">
        <v>297</v>
      </c>
      <c r="D197">
        <v>1</v>
      </c>
      <c r="E197">
        <v>0</v>
      </c>
    </row>
    <row r="198" spans="1:5" x14ac:dyDescent="0.25">
      <c r="A198" t="s">
        <v>213</v>
      </c>
      <c r="B198" t="s">
        <v>299</v>
      </c>
      <c r="C198" t="s">
        <v>300</v>
      </c>
      <c r="D198">
        <v>1</v>
      </c>
      <c r="E198">
        <v>0</v>
      </c>
    </row>
    <row r="199" spans="1:5" x14ac:dyDescent="0.25">
      <c r="A199" t="s">
        <v>213</v>
      </c>
      <c r="B199" t="s">
        <v>301</v>
      </c>
      <c r="C199" t="s">
        <v>300</v>
      </c>
      <c r="D199">
        <v>1</v>
      </c>
      <c r="E199">
        <v>0</v>
      </c>
    </row>
    <row r="200" spans="1:5" x14ac:dyDescent="0.25">
      <c r="A200" t="s">
        <v>213</v>
      </c>
      <c r="B200" t="s">
        <v>302</v>
      </c>
      <c r="C200" t="s">
        <v>303</v>
      </c>
      <c r="D200">
        <v>1</v>
      </c>
      <c r="E200">
        <v>0</v>
      </c>
    </row>
    <row r="201" spans="1:5" x14ac:dyDescent="0.25">
      <c r="A201" t="s">
        <v>213</v>
      </c>
      <c r="B201" t="s">
        <v>304</v>
      </c>
      <c r="C201" t="s">
        <v>303</v>
      </c>
      <c r="D201">
        <v>1</v>
      </c>
      <c r="E201">
        <v>0</v>
      </c>
    </row>
    <row r="202" spans="1:5" x14ac:dyDescent="0.25">
      <c r="A202" t="s">
        <v>213</v>
      </c>
      <c r="B202" t="s">
        <v>305</v>
      </c>
      <c r="C202" t="s">
        <v>2694</v>
      </c>
      <c r="D202">
        <v>1</v>
      </c>
      <c r="E202">
        <v>0</v>
      </c>
    </row>
    <row r="203" spans="1:5" x14ac:dyDescent="0.25">
      <c r="A203" t="s">
        <v>213</v>
      </c>
      <c r="B203" t="s">
        <v>306</v>
      </c>
      <c r="C203" t="s">
        <v>2694</v>
      </c>
      <c r="D203">
        <v>1</v>
      </c>
      <c r="E203">
        <v>0</v>
      </c>
    </row>
    <row r="204" spans="1:5" x14ac:dyDescent="0.25">
      <c r="A204" t="s">
        <v>213</v>
      </c>
      <c r="B204" t="s">
        <v>307</v>
      </c>
      <c r="C204" t="s">
        <v>308</v>
      </c>
      <c r="D204">
        <v>1</v>
      </c>
      <c r="E204">
        <v>0</v>
      </c>
    </row>
    <row r="205" spans="1:5" x14ac:dyDescent="0.25">
      <c r="A205" t="s">
        <v>213</v>
      </c>
      <c r="B205" t="s">
        <v>309</v>
      </c>
      <c r="C205" t="s">
        <v>310</v>
      </c>
      <c r="D205">
        <v>1</v>
      </c>
      <c r="E205">
        <v>0</v>
      </c>
    </row>
    <row r="206" spans="1:5" x14ac:dyDescent="0.25">
      <c r="A206" t="s">
        <v>213</v>
      </c>
      <c r="B206" t="s">
        <v>311</v>
      </c>
      <c r="C206" t="s">
        <v>310</v>
      </c>
      <c r="D206">
        <v>1</v>
      </c>
      <c r="E206">
        <v>0</v>
      </c>
    </row>
    <row r="207" spans="1:5" x14ac:dyDescent="0.25">
      <c r="A207" t="s">
        <v>213</v>
      </c>
      <c r="B207" t="s">
        <v>312</v>
      </c>
      <c r="C207" t="s">
        <v>313</v>
      </c>
      <c r="D207">
        <v>1</v>
      </c>
      <c r="E207">
        <v>0</v>
      </c>
    </row>
    <row r="208" spans="1:5" x14ac:dyDescent="0.25">
      <c r="A208" t="s">
        <v>213</v>
      </c>
      <c r="B208" t="s">
        <v>314</v>
      </c>
      <c r="C208" t="s">
        <v>313</v>
      </c>
      <c r="D208">
        <v>1</v>
      </c>
      <c r="E208">
        <v>0</v>
      </c>
    </row>
    <row r="209" spans="1:5" x14ac:dyDescent="0.25">
      <c r="A209" t="s">
        <v>213</v>
      </c>
      <c r="B209" t="s">
        <v>315</v>
      </c>
      <c r="C209" t="s">
        <v>316</v>
      </c>
      <c r="D209">
        <v>1</v>
      </c>
      <c r="E209">
        <v>1</v>
      </c>
    </row>
    <row r="210" spans="1:5" x14ac:dyDescent="0.25">
      <c r="A210" t="s">
        <v>213</v>
      </c>
      <c r="B210" t="s">
        <v>317</v>
      </c>
      <c r="C210" t="s">
        <v>316</v>
      </c>
      <c r="D210">
        <v>1</v>
      </c>
      <c r="E210">
        <v>0</v>
      </c>
    </row>
    <row r="211" spans="1:5" x14ac:dyDescent="0.25">
      <c r="A211" t="s">
        <v>213</v>
      </c>
      <c r="B211" t="s">
        <v>318</v>
      </c>
      <c r="C211" t="s">
        <v>319</v>
      </c>
      <c r="D211">
        <v>1</v>
      </c>
      <c r="E211">
        <v>0</v>
      </c>
    </row>
    <row r="212" spans="1:5" x14ac:dyDescent="0.25">
      <c r="A212" t="s">
        <v>213</v>
      </c>
      <c r="B212" t="s">
        <v>320</v>
      </c>
      <c r="C212" t="s">
        <v>319</v>
      </c>
      <c r="D212">
        <v>1</v>
      </c>
      <c r="E212">
        <v>0</v>
      </c>
    </row>
    <row r="213" spans="1:5" x14ac:dyDescent="0.25">
      <c r="A213" t="s">
        <v>213</v>
      </c>
      <c r="B213" t="s">
        <v>321</v>
      </c>
      <c r="C213" t="s">
        <v>322</v>
      </c>
      <c r="D213">
        <v>1</v>
      </c>
      <c r="E213">
        <v>0</v>
      </c>
    </row>
    <row r="214" spans="1:5" x14ac:dyDescent="0.25">
      <c r="A214" t="s">
        <v>213</v>
      </c>
      <c r="B214" t="s">
        <v>323</v>
      </c>
      <c r="C214" t="s">
        <v>322</v>
      </c>
      <c r="D214">
        <v>1</v>
      </c>
      <c r="E214">
        <v>0</v>
      </c>
    </row>
    <row r="215" spans="1:5" x14ac:dyDescent="0.25">
      <c r="A215" t="s">
        <v>213</v>
      </c>
      <c r="B215" t="s">
        <v>324</v>
      </c>
      <c r="C215" t="s">
        <v>325</v>
      </c>
      <c r="D215">
        <v>0</v>
      </c>
      <c r="E215">
        <v>0</v>
      </c>
    </row>
    <row r="216" spans="1:5" x14ac:dyDescent="0.25">
      <c r="A216" t="s">
        <v>213</v>
      </c>
      <c r="B216" t="s">
        <v>326</v>
      </c>
      <c r="C216" t="s">
        <v>325</v>
      </c>
      <c r="D216">
        <v>0</v>
      </c>
      <c r="E216">
        <v>0</v>
      </c>
    </row>
    <row r="217" spans="1:5" x14ac:dyDescent="0.25">
      <c r="A217" t="s">
        <v>213</v>
      </c>
      <c r="B217" t="s">
        <v>327</v>
      </c>
      <c r="C217" t="s">
        <v>328</v>
      </c>
      <c r="D217">
        <v>1</v>
      </c>
      <c r="E217">
        <v>0</v>
      </c>
    </row>
    <row r="218" spans="1:5" x14ac:dyDescent="0.25">
      <c r="A218" t="s">
        <v>213</v>
      </c>
      <c r="B218" t="s">
        <v>329</v>
      </c>
      <c r="C218" t="s">
        <v>328</v>
      </c>
      <c r="D218">
        <v>1</v>
      </c>
      <c r="E218">
        <v>0</v>
      </c>
    </row>
    <row r="219" spans="1:5" x14ac:dyDescent="0.25">
      <c r="A219" t="s">
        <v>213</v>
      </c>
      <c r="B219" t="s">
        <v>330</v>
      </c>
      <c r="C219" t="s">
        <v>331</v>
      </c>
      <c r="D219">
        <v>1</v>
      </c>
      <c r="E219">
        <v>0</v>
      </c>
    </row>
    <row r="220" spans="1:5" x14ac:dyDescent="0.25">
      <c r="A220" t="s">
        <v>213</v>
      </c>
      <c r="B220" t="s">
        <v>332</v>
      </c>
      <c r="C220" t="s">
        <v>331</v>
      </c>
      <c r="D220">
        <v>1</v>
      </c>
      <c r="E220">
        <v>0</v>
      </c>
    </row>
    <row r="221" spans="1:5" x14ac:dyDescent="0.25">
      <c r="A221" t="s">
        <v>213</v>
      </c>
      <c r="B221" t="s">
        <v>333</v>
      </c>
      <c r="C221" t="s">
        <v>334</v>
      </c>
      <c r="D221">
        <v>1</v>
      </c>
      <c r="E221">
        <v>0</v>
      </c>
    </row>
    <row r="222" spans="1:5" x14ac:dyDescent="0.25">
      <c r="A222" t="s">
        <v>213</v>
      </c>
      <c r="B222" t="s">
        <v>335</v>
      </c>
      <c r="C222" t="s">
        <v>334</v>
      </c>
      <c r="D222">
        <v>1</v>
      </c>
      <c r="E222">
        <v>0</v>
      </c>
    </row>
    <row r="223" spans="1:5" x14ac:dyDescent="0.25">
      <c r="A223" t="s">
        <v>213</v>
      </c>
      <c r="B223" t="s">
        <v>336</v>
      </c>
      <c r="C223" t="s">
        <v>337</v>
      </c>
      <c r="D223">
        <v>0</v>
      </c>
      <c r="E223">
        <v>0</v>
      </c>
    </row>
    <row r="224" spans="1:5" x14ac:dyDescent="0.25">
      <c r="A224" t="s">
        <v>213</v>
      </c>
      <c r="B224" t="s">
        <v>338</v>
      </c>
      <c r="C224" t="s">
        <v>337</v>
      </c>
      <c r="D224">
        <v>0</v>
      </c>
      <c r="E224">
        <v>0</v>
      </c>
    </row>
    <row r="225" spans="1:5" x14ac:dyDescent="0.25">
      <c r="A225" t="s">
        <v>213</v>
      </c>
      <c r="B225" t="s">
        <v>339</v>
      </c>
      <c r="C225" t="s">
        <v>340</v>
      </c>
      <c r="D225">
        <v>0</v>
      </c>
      <c r="E225">
        <v>1</v>
      </c>
    </row>
    <row r="226" spans="1:5" x14ac:dyDescent="0.25">
      <c r="A226" t="s">
        <v>213</v>
      </c>
      <c r="B226" t="s">
        <v>341</v>
      </c>
      <c r="C226" t="s">
        <v>340</v>
      </c>
      <c r="D226">
        <v>0</v>
      </c>
      <c r="E226">
        <v>0</v>
      </c>
    </row>
    <row r="227" spans="1:5" x14ac:dyDescent="0.25">
      <c r="A227" t="s">
        <v>213</v>
      </c>
      <c r="B227" t="s">
        <v>342</v>
      </c>
      <c r="C227" t="s">
        <v>340</v>
      </c>
      <c r="D227">
        <v>0</v>
      </c>
      <c r="E227">
        <v>0</v>
      </c>
    </row>
    <row r="228" spans="1:5" x14ac:dyDescent="0.25">
      <c r="A228" t="s">
        <v>213</v>
      </c>
      <c r="B228" t="s">
        <v>343</v>
      </c>
      <c r="C228" t="s">
        <v>340</v>
      </c>
      <c r="D228">
        <v>0</v>
      </c>
      <c r="E228">
        <v>0</v>
      </c>
    </row>
    <row r="229" spans="1:5" x14ac:dyDescent="0.25">
      <c r="A229" t="s">
        <v>213</v>
      </c>
      <c r="B229" t="s">
        <v>344</v>
      </c>
      <c r="C229" t="s">
        <v>345</v>
      </c>
      <c r="D229">
        <v>1</v>
      </c>
      <c r="E229">
        <v>1</v>
      </c>
    </row>
    <row r="230" spans="1:5" x14ac:dyDescent="0.25">
      <c r="A230" t="s">
        <v>213</v>
      </c>
      <c r="B230" t="s">
        <v>346</v>
      </c>
      <c r="C230" t="s">
        <v>347</v>
      </c>
      <c r="D230">
        <v>1</v>
      </c>
      <c r="E230">
        <v>0</v>
      </c>
    </row>
    <row r="231" spans="1:5" x14ac:dyDescent="0.25">
      <c r="A231" t="s">
        <v>213</v>
      </c>
      <c r="B231" t="s">
        <v>348</v>
      </c>
      <c r="C231" t="s">
        <v>347</v>
      </c>
      <c r="D231">
        <v>1</v>
      </c>
      <c r="E231">
        <v>0</v>
      </c>
    </row>
    <row r="232" spans="1:5" x14ac:dyDescent="0.25">
      <c r="A232" t="s">
        <v>213</v>
      </c>
      <c r="B232" t="s">
        <v>349</v>
      </c>
      <c r="C232" t="s">
        <v>347</v>
      </c>
      <c r="D232">
        <v>1</v>
      </c>
      <c r="E232">
        <v>0</v>
      </c>
    </row>
    <row r="233" spans="1:5" x14ac:dyDescent="0.25">
      <c r="A233" t="s">
        <v>213</v>
      </c>
      <c r="B233" t="s">
        <v>350</v>
      </c>
      <c r="C233" t="s">
        <v>351</v>
      </c>
      <c r="D233">
        <v>1</v>
      </c>
      <c r="E233">
        <v>0</v>
      </c>
    </row>
    <row r="234" spans="1:5" x14ac:dyDescent="0.25">
      <c r="A234" t="s">
        <v>213</v>
      </c>
      <c r="B234" t="s">
        <v>352</v>
      </c>
      <c r="C234" t="s">
        <v>351</v>
      </c>
      <c r="D234">
        <v>1</v>
      </c>
      <c r="E234">
        <v>0</v>
      </c>
    </row>
    <row r="235" spans="1:5" x14ac:dyDescent="0.25">
      <c r="A235" t="s">
        <v>213</v>
      </c>
      <c r="B235" t="s">
        <v>353</v>
      </c>
      <c r="C235" t="s">
        <v>351</v>
      </c>
      <c r="D235">
        <v>1</v>
      </c>
      <c r="E235">
        <v>0</v>
      </c>
    </row>
    <row r="236" spans="1:5" x14ac:dyDescent="0.25">
      <c r="A236" t="s">
        <v>213</v>
      </c>
      <c r="B236" t="s">
        <v>354</v>
      </c>
      <c r="C236" t="s">
        <v>355</v>
      </c>
      <c r="D236">
        <v>1</v>
      </c>
      <c r="E236">
        <v>0</v>
      </c>
    </row>
    <row r="237" spans="1:5" x14ac:dyDescent="0.25">
      <c r="A237" t="s">
        <v>213</v>
      </c>
      <c r="B237" t="s">
        <v>356</v>
      </c>
      <c r="C237" t="s">
        <v>355</v>
      </c>
      <c r="D237">
        <v>1</v>
      </c>
      <c r="E237">
        <v>0</v>
      </c>
    </row>
    <row r="238" spans="1:5" x14ac:dyDescent="0.25">
      <c r="A238" t="s">
        <v>213</v>
      </c>
      <c r="B238" t="s">
        <v>357</v>
      </c>
      <c r="C238" t="s">
        <v>355</v>
      </c>
      <c r="D238">
        <v>1</v>
      </c>
      <c r="E238">
        <v>0</v>
      </c>
    </row>
    <row r="239" spans="1:5" x14ac:dyDescent="0.25">
      <c r="A239" t="s">
        <v>213</v>
      </c>
      <c r="B239" t="s">
        <v>358</v>
      </c>
      <c r="C239" t="s">
        <v>359</v>
      </c>
      <c r="D239">
        <v>1</v>
      </c>
      <c r="E239">
        <v>0</v>
      </c>
    </row>
    <row r="240" spans="1:5" x14ac:dyDescent="0.25">
      <c r="A240" t="s">
        <v>213</v>
      </c>
      <c r="B240" t="s">
        <v>360</v>
      </c>
      <c r="C240" t="s">
        <v>361</v>
      </c>
      <c r="D240">
        <v>1</v>
      </c>
      <c r="E240">
        <v>0</v>
      </c>
    </row>
    <row r="241" spans="1:5" x14ac:dyDescent="0.25">
      <c r="A241" t="s">
        <v>213</v>
      </c>
      <c r="B241" t="s">
        <v>362</v>
      </c>
      <c r="C241" t="s">
        <v>361</v>
      </c>
      <c r="D241">
        <v>1</v>
      </c>
      <c r="E241">
        <v>0</v>
      </c>
    </row>
    <row r="242" spans="1:5" x14ac:dyDescent="0.25">
      <c r="A242" t="s">
        <v>213</v>
      </c>
      <c r="B242" t="s">
        <v>363</v>
      </c>
      <c r="C242" t="s">
        <v>364</v>
      </c>
      <c r="D242">
        <v>0</v>
      </c>
      <c r="E242">
        <v>0</v>
      </c>
    </row>
    <row r="243" spans="1:5" x14ac:dyDescent="0.25">
      <c r="A243" t="s">
        <v>213</v>
      </c>
      <c r="B243" t="s">
        <v>365</v>
      </c>
      <c r="C243" t="s">
        <v>364</v>
      </c>
      <c r="D243">
        <v>0</v>
      </c>
      <c r="E243">
        <v>1</v>
      </c>
    </row>
    <row r="244" spans="1:5" x14ac:dyDescent="0.25">
      <c r="A244" t="s">
        <v>213</v>
      </c>
      <c r="B244" t="s">
        <v>366</v>
      </c>
      <c r="C244" t="s">
        <v>367</v>
      </c>
      <c r="D244">
        <v>0</v>
      </c>
      <c r="E244">
        <v>0</v>
      </c>
    </row>
    <row r="245" spans="1:5" x14ac:dyDescent="0.25">
      <c r="A245" t="s">
        <v>213</v>
      </c>
      <c r="B245" t="s">
        <v>368</v>
      </c>
      <c r="C245" t="s">
        <v>367</v>
      </c>
      <c r="D245">
        <v>0</v>
      </c>
      <c r="E245">
        <v>0</v>
      </c>
    </row>
    <row r="246" spans="1:5" x14ac:dyDescent="0.25">
      <c r="A246" t="s">
        <v>213</v>
      </c>
      <c r="B246" t="s">
        <v>369</v>
      </c>
      <c r="C246" t="s">
        <v>370</v>
      </c>
      <c r="D246">
        <v>1</v>
      </c>
      <c r="E246">
        <v>0</v>
      </c>
    </row>
    <row r="247" spans="1:5" x14ac:dyDescent="0.25">
      <c r="A247" t="s">
        <v>213</v>
      </c>
      <c r="B247" t="s">
        <v>371</v>
      </c>
      <c r="C247" t="s">
        <v>370</v>
      </c>
      <c r="D247">
        <v>1</v>
      </c>
      <c r="E247">
        <v>0</v>
      </c>
    </row>
    <row r="248" spans="1:5" x14ac:dyDescent="0.25">
      <c r="A248" t="s">
        <v>213</v>
      </c>
      <c r="B248" t="s">
        <v>372</v>
      </c>
      <c r="C248" t="s">
        <v>373</v>
      </c>
      <c r="D248">
        <v>0</v>
      </c>
      <c r="E248">
        <v>0</v>
      </c>
    </row>
    <row r="249" spans="1:5" x14ac:dyDescent="0.25">
      <c r="A249" t="s">
        <v>213</v>
      </c>
      <c r="B249" t="s">
        <v>374</v>
      </c>
      <c r="C249" t="s">
        <v>373</v>
      </c>
      <c r="D249">
        <v>0</v>
      </c>
      <c r="E249">
        <v>0</v>
      </c>
    </row>
    <row r="250" spans="1:5" x14ac:dyDescent="0.25">
      <c r="A250" t="s">
        <v>213</v>
      </c>
      <c r="B250" t="s">
        <v>375</v>
      </c>
      <c r="C250" t="s">
        <v>376</v>
      </c>
      <c r="D250">
        <v>1</v>
      </c>
      <c r="E250">
        <v>0</v>
      </c>
    </row>
    <row r="251" spans="1:5" x14ac:dyDescent="0.25">
      <c r="A251" t="s">
        <v>213</v>
      </c>
      <c r="B251" t="s">
        <v>377</v>
      </c>
      <c r="C251" t="s">
        <v>376</v>
      </c>
      <c r="D251">
        <v>1</v>
      </c>
      <c r="E251">
        <v>0</v>
      </c>
    </row>
    <row r="252" spans="1:5" x14ac:dyDescent="0.25">
      <c r="A252" t="s">
        <v>213</v>
      </c>
      <c r="B252" t="s">
        <v>378</v>
      </c>
      <c r="C252" t="s">
        <v>2703</v>
      </c>
      <c r="D252">
        <v>1</v>
      </c>
      <c r="E252">
        <v>0</v>
      </c>
    </row>
    <row r="253" spans="1:5" x14ac:dyDescent="0.25">
      <c r="A253" t="s">
        <v>213</v>
      </c>
      <c r="B253" t="s">
        <v>379</v>
      </c>
      <c r="C253" t="s">
        <v>2703</v>
      </c>
      <c r="D253">
        <v>1</v>
      </c>
      <c r="E253">
        <v>0</v>
      </c>
    </row>
    <row r="254" spans="1:5" x14ac:dyDescent="0.25">
      <c r="A254" t="s">
        <v>213</v>
      </c>
      <c r="B254" t="s">
        <v>380</v>
      </c>
      <c r="C254" t="s">
        <v>381</v>
      </c>
      <c r="D254">
        <v>1</v>
      </c>
      <c r="E254">
        <v>1</v>
      </c>
    </row>
    <row r="255" spans="1:5" x14ac:dyDescent="0.25">
      <c r="A255" t="s">
        <v>213</v>
      </c>
      <c r="B255" t="s">
        <v>382</v>
      </c>
      <c r="C255" t="s">
        <v>383</v>
      </c>
      <c r="D255">
        <v>0</v>
      </c>
      <c r="E255">
        <v>0</v>
      </c>
    </row>
    <row r="256" spans="1:5" x14ac:dyDescent="0.25">
      <c r="A256" t="s">
        <v>213</v>
      </c>
      <c r="B256" t="s">
        <v>384</v>
      </c>
      <c r="C256" t="s">
        <v>383</v>
      </c>
      <c r="D256">
        <v>0</v>
      </c>
      <c r="E256">
        <v>1</v>
      </c>
    </row>
    <row r="257" spans="1:5" x14ac:dyDescent="0.25">
      <c r="A257" t="s">
        <v>213</v>
      </c>
      <c r="B257" t="s">
        <v>385</v>
      </c>
      <c r="C257" t="s">
        <v>383</v>
      </c>
      <c r="D257">
        <v>0</v>
      </c>
      <c r="E257">
        <v>1</v>
      </c>
    </row>
    <row r="258" spans="1:5" x14ac:dyDescent="0.25">
      <c r="A258" t="s">
        <v>213</v>
      </c>
      <c r="B258" t="s">
        <v>386</v>
      </c>
      <c r="C258" t="s">
        <v>387</v>
      </c>
      <c r="D258">
        <v>0</v>
      </c>
      <c r="E258">
        <v>0</v>
      </c>
    </row>
    <row r="259" spans="1:5" x14ac:dyDescent="0.25">
      <c r="A259" t="s">
        <v>213</v>
      </c>
      <c r="B259" t="s">
        <v>388</v>
      </c>
      <c r="C259" t="s">
        <v>389</v>
      </c>
      <c r="D259">
        <v>0</v>
      </c>
      <c r="E259">
        <v>1</v>
      </c>
    </row>
    <row r="260" spans="1:5" x14ac:dyDescent="0.25">
      <c r="A260" t="s">
        <v>213</v>
      </c>
      <c r="B260" t="s">
        <v>390</v>
      </c>
      <c r="C260" t="s">
        <v>389</v>
      </c>
      <c r="D260">
        <v>0</v>
      </c>
      <c r="E260">
        <v>1</v>
      </c>
    </row>
    <row r="261" spans="1:5" x14ac:dyDescent="0.25">
      <c r="A261" t="s">
        <v>213</v>
      </c>
      <c r="B261" t="s">
        <v>391</v>
      </c>
      <c r="C261" t="s">
        <v>392</v>
      </c>
      <c r="D261">
        <v>0</v>
      </c>
      <c r="E261">
        <v>1</v>
      </c>
    </row>
    <row r="262" spans="1:5" x14ac:dyDescent="0.25">
      <c r="A262" t="s">
        <v>213</v>
      </c>
      <c r="B262" t="s">
        <v>393</v>
      </c>
      <c r="C262" t="s">
        <v>392</v>
      </c>
      <c r="D262">
        <v>0</v>
      </c>
      <c r="E262">
        <v>1</v>
      </c>
    </row>
    <row r="263" spans="1:5" x14ac:dyDescent="0.25">
      <c r="A263" t="s">
        <v>213</v>
      </c>
      <c r="B263" t="s">
        <v>394</v>
      </c>
      <c r="C263" t="s">
        <v>395</v>
      </c>
      <c r="D263">
        <v>0</v>
      </c>
      <c r="E263">
        <v>1</v>
      </c>
    </row>
    <row r="264" spans="1:5" x14ac:dyDescent="0.25">
      <c r="A264" t="s">
        <v>213</v>
      </c>
      <c r="B264" t="s">
        <v>396</v>
      </c>
      <c r="C264" t="s">
        <v>395</v>
      </c>
      <c r="D264">
        <v>0</v>
      </c>
      <c r="E264">
        <v>1</v>
      </c>
    </row>
    <row r="265" spans="1:5" x14ac:dyDescent="0.25">
      <c r="A265" t="s">
        <v>213</v>
      </c>
      <c r="B265" t="s">
        <v>397</v>
      </c>
      <c r="C265" t="s">
        <v>398</v>
      </c>
      <c r="D265">
        <v>0</v>
      </c>
      <c r="E265">
        <v>1</v>
      </c>
    </row>
    <row r="266" spans="1:5" x14ac:dyDescent="0.25">
      <c r="A266" t="s">
        <v>213</v>
      </c>
      <c r="B266" t="s">
        <v>399</v>
      </c>
      <c r="C266" t="s">
        <v>398</v>
      </c>
      <c r="D266">
        <v>0</v>
      </c>
      <c r="E266">
        <v>1</v>
      </c>
    </row>
    <row r="267" spans="1:5" x14ac:dyDescent="0.25">
      <c r="A267" t="s">
        <v>213</v>
      </c>
      <c r="B267" t="s">
        <v>400</v>
      </c>
      <c r="C267" t="s">
        <v>3818</v>
      </c>
      <c r="D267">
        <v>0</v>
      </c>
      <c r="E267">
        <v>1</v>
      </c>
    </row>
    <row r="268" spans="1:5" x14ac:dyDescent="0.25">
      <c r="A268" t="s">
        <v>213</v>
      </c>
      <c r="B268" t="s">
        <v>401</v>
      </c>
      <c r="C268" t="s">
        <v>3818</v>
      </c>
      <c r="D268">
        <v>0</v>
      </c>
      <c r="E268">
        <v>1</v>
      </c>
    </row>
    <row r="269" spans="1:5" x14ac:dyDescent="0.25">
      <c r="A269" t="s">
        <v>213</v>
      </c>
      <c r="B269" t="s">
        <v>402</v>
      </c>
      <c r="C269" t="s">
        <v>403</v>
      </c>
      <c r="D269">
        <v>0</v>
      </c>
      <c r="E269">
        <v>1</v>
      </c>
    </row>
    <row r="270" spans="1:5" x14ac:dyDescent="0.25">
      <c r="A270" t="s">
        <v>213</v>
      </c>
      <c r="B270" t="s">
        <v>404</v>
      </c>
      <c r="C270" t="s">
        <v>405</v>
      </c>
      <c r="D270">
        <v>0</v>
      </c>
      <c r="E270">
        <v>0</v>
      </c>
    </row>
    <row r="271" spans="1:5" x14ac:dyDescent="0.25">
      <c r="A271" t="s">
        <v>213</v>
      </c>
      <c r="B271" t="s">
        <v>406</v>
      </c>
      <c r="C271" t="s">
        <v>407</v>
      </c>
      <c r="D271">
        <v>0</v>
      </c>
      <c r="E271">
        <v>0</v>
      </c>
    </row>
    <row r="272" spans="1:5" x14ac:dyDescent="0.25">
      <c r="A272" t="s">
        <v>213</v>
      </c>
      <c r="B272" t="s">
        <v>408</v>
      </c>
      <c r="C272" t="s">
        <v>407</v>
      </c>
      <c r="D272">
        <v>0</v>
      </c>
      <c r="E272">
        <v>0</v>
      </c>
    </row>
    <row r="273" spans="1:5" x14ac:dyDescent="0.25">
      <c r="A273" t="s">
        <v>213</v>
      </c>
      <c r="B273" t="s">
        <v>409</v>
      </c>
      <c r="C273" t="s">
        <v>410</v>
      </c>
      <c r="D273">
        <v>0</v>
      </c>
      <c r="E273">
        <v>0</v>
      </c>
    </row>
    <row r="274" spans="1:5" x14ac:dyDescent="0.25">
      <c r="A274" t="s">
        <v>213</v>
      </c>
      <c r="B274" t="s">
        <v>411</v>
      </c>
      <c r="C274" t="s">
        <v>410</v>
      </c>
      <c r="D274">
        <v>0</v>
      </c>
      <c r="E274">
        <v>0</v>
      </c>
    </row>
    <row r="275" spans="1:5" x14ac:dyDescent="0.25">
      <c r="A275" t="s">
        <v>213</v>
      </c>
      <c r="B275" t="s">
        <v>412</v>
      </c>
      <c r="C275" t="s">
        <v>413</v>
      </c>
      <c r="D275">
        <v>1</v>
      </c>
      <c r="E275">
        <v>0</v>
      </c>
    </row>
    <row r="276" spans="1:5" x14ac:dyDescent="0.25">
      <c r="A276" t="s">
        <v>213</v>
      </c>
      <c r="B276" t="s">
        <v>414</v>
      </c>
      <c r="C276" t="s">
        <v>413</v>
      </c>
      <c r="D276">
        <v>1</v>
      </c>
      <c r="E276">
        <v>0</v>
      </c>
    </row>
    <row r="277" spans="1:5" x14ac:dyDescent="0.25">
      <c r="A277" t="s">
        <v>213</v>
      </c>
      <c r="B277" t="s">
        <v>415</v>
      </c>
      <c r="C277" t="s">
        <v>413</v>
      </c>
      <c r="D277">
        <v>1</v>
      </c>
      <c r="E277">
        <v>0</v>
      </c>
    </row>
    <row r="278" spans="1:5" x14ac:dyDescent="0.25">
      <c r="A278" t="s">
        <v>213</v>
      </c>
      <c r="B278" t="s">
        <v>416</v>
      </c>
      <c r="C278" t="s">
        <v>417</v>
      </c>
      <c r="D278">
        <v>1</v>
      </c>
      <c r="E278">
        <v>1</v>
      </c>
    </row>
    <row r="279" spans="1:5" x14ac:dyDescent="0.25">
      <c r="A279" t="s">
        <v>213</v>
      </c>
      <c r="B279" t="s">
        <v>418</v>
      </c>
      <c r="C279" t="s">
        <v>419</v>
      </c>
      <c r="D279">
        <v>0</v>
      </c>
      <c r="E279">
        <v>0</v>
      </c>
    </row>
    <row r="280" spans="1:5" x14ac:dyDescent="0.25">
      <c r="A280" t="s">
        <v>213</v>
      </c>
      <c r="B280" t="s">
        <v>420</v>
      </c>
      <c r="C280" t="s">
        <v>421</v>
      </c>
      <c r="D280">
        <v>0</v>
      </c>
      <c r="E280">
        <v>1</v>
      </c>
    </row>
    <row r="281" spans="1:5" x14ac:dyDescent="0.25">
      <c r="A281" t="s">
        <v>213</v>
      </c>
      <c r="B281" t="s">
        <v>422</v>
      </c>
      <c r="C281" t="s">
        <v>421</v>
      </c>
      <c r="D281">
        <v>0</v>
      </c>
      <c r="E281">
        <v>1</v>
      </c>
    </row>
    <row r="282" spans="1:5" x14ac:dyDescent="0.25">
      <c r="A282" t="s">
        <v>213</v>
      </c>
      <c r="B282" t="s">
        <v>423</v>
      </c>
      <c r="C282" t="s">
        <v>424</v>
      </c>
      <c r="D282">
        <v>0</v>
      </c>
      <c r="E282">
        <v>1</v>
      </c>
    </row>
    <row r="283" spans="1:5" x14ac:dyDescent="0.25">
      <c r="A283" t="s">
        <v>213</v>
      </c>
      <c r="B283" t="s">
        <v>425</v>
      </c>
      <c r="C283" t="s">
        <v>424</v>
      </c>
      <c r="D283">
        <v>0</v>
      </c>
      <c r="E283">
        <v>1</v>
      </c>
    </row>
    <row r="284" spans="1:5" x14ac:dyDescent="0.25">
      <c r="A284" t="s">
        <v>213</v>
      </c>
      <c r="B284" t="s">
        <v>426</v>
      </c>
      <c r="C284" t="s">
        <v>427</v>
      </c>
      <c r="D284">
        <v>1</v>
      </c>
      <c r="E284">
        <v>0</v>
      </c>
    </row>
    <row r="285" spans="1:5" x14ac:dyDescent="0.25">
      <c r="A285" t="s">
        <v>213</v>
      </c>
      <c r="B285" t="s">
        <v>428</v>
      </c>
      <c r="C285" t="s">
        <v>429</v>
      </c>
      <c r="D285">
        <v>1</v>
      </c>
      <c r="E285">
        <v>0</v>
      </c>
    </row>
    <row r="286" spans="1:5" x14ac:dyDescent="0.25">
      <c r="A286" t="s">
        <v>213</v>
      </c>
      <c r="B286" t="s">
        <v>430</v>
      </c>
      <c r="C286" t="s">
        <v>429</v>
      </c>
      <c r="D286">
        <v>1</v>
      </c>
      <c r="E286">
        <v>0</v>
      </c>
    </row>
    <row r="287" spans="1:5" x14ac:dyDescent="0.25">
      <c r="A287" t="s">
        <v>213</v>
      </c>
      <c r="B287" t="s">
        <v>431</v>
      </c>
      <c r="C287" t="s">
        <v>432</v>
      </c>
      <c r="D287">
        <v>1</v>
      </c>
      <c r="E287">
        <v>0</v>
      </c>
    </row>
    <row r="288" spans="1:5" x14ac:dyDescent="0.25">
      <c r="A288" t="s">
        <v>213</v>
      </c>
      <c r="B288" t="s">
        <v>433</v>
      </c>
      <c r="C288" t="s">
        <v>432</v>
      </c>
      <c r="D288">
        <v>1</v>
      </c>
      <c r="E288">
        <v>0</v>
      </c>
    </row>
    <row r="289" spans="1:5" x14ac:dyDescent="0.25">
      <c r="A289" t="s">
        <v>213</v>
      </c>
      <c r="B289" t="s">
        <v>434</v>
      </c>
      <c r="C289" t="s">
        <v>435</v>
      </c>
      <c r="D289">
        <v>1</v>
      </c>
      <c r="E289">
        <v>0</v>
      </c>
    </row>
    <row r="290" spans="1:5" x14ac:dyDescent="0.25">
      <c r="A290" t="s">
        <v>213</v>
      </c>
      <c r="B290" t="s">
        <v>436</v>
      </c>
      <c r="C290" t="s">
        <v>435</v>
      </c>
      <c r="D290">
        <v>1</v>
      </c>
      <c r="E290">
        <v>0</v>
      </c>
    </row>
    <row r="291" spans="1:5" x14ac:dyDescent="0.25">
      <c r="A291" t="s">
        <v>213</v>
      </c>
      <c r="B291" t="s">
        <v>437</v>
      </c>
      <c r="C291" t="s">
        <v>438</v>
      </c>
      <c r="D291">
        <v>1</v>
      </c>
      <c r="E291">
        <v>0</v>
      </c>
    </row>
    <row r="292" spans="1:5" x14ac:dyDescent="0.25">
      <c r="A292" t="s">
        <v>213</v>
      </c>
      <c r="B292" t="s">
        <v>439</v>
      </c>
      <c r="C292" t="s">
        <v>438</v>
      </c>
      <c r="D292">
        <v>1</v>
      </c>
      <c r="E292">
        <v>0</v>
      </c>
    </row>
    <row r="293" spans="1:5" x14ac:dyDescent="0.25">
      <c r="A293" t="s">
        <v>213</v>
      </c>
      <c r="B293" t="s">
        <v>440</v>
      </c>
      <c r="C293" t="s">
        <v>441</v>
      </c>
      <c r="D293">
        <v>0</v>
      </c>
      <c r="E293">
        <v>1</v>
      </c>
    </row>
    <row r="294" spans="1:5" x14ac:dyDescent="0.25">
      <c r="A294" t="s">
        <v>213</v>
      </c>
      <c r="B294" t="s">
        <v>442</v>
      </c>
      <c r="C294" t="s">
        <v>441</v>
      </c>
      <c r="D294">
        <v>0</v>
      </c>
      <c r="E294">
        <v>1</v>
      </c>
    </row>
    <row r="295" spans="1:5" x14ac:dyDescent="0.25">
      <c r="A295" t="s">
        <v>213</v>
      </c>
      <c r="B295" t="s">
        <v>443</v>
      </c>
      <c r="C295" t="s">
        <v>444</v>
      </c>
      <c r="D295">
        <v>0</v>
      </c>
      <c r="E295">
        <v>1</v>
      </c>
    </row>
    <row r="296" spans="1:5" x14ac:dyDescent="0.25">
      <c r="A296" t="s">
        <v>213</v>
      </c>
      <c r="B296" t="s">
        <v>445</v>
      </c>
      <c r="C296" t="s">
        <v>444</v>
      </c>
      <c r="D296">
        <v>0</v>
      </c>
      <c r="E296">
        <v>1</v>
      </c>
    </row>
    <row r="297" spans="1:5" x14ac:dyDescent="0.25">
      <c r="A297" t="s">
        <v>213</v>
      </c>
      <c r="B297" t="s">
        <v>446</v>
      </c>
      <c r="C297" t="s">
        <v>447</v>
      </c>
      <c r="D297">
        <v>0</v>
      </c>
      <c r="E297">
        <v>1</v>
      </c>
    </row>
    <row r="298" spans="1:5" x14ac:dyDescent="0.25">
      <c r="A298" t="s">
        <v>213</v>
      </c>
      <c r="B298" t="s">
        <v>448</v>
      </c>
      <c r="C298" t="s">
        <v>447</v>
      </c>
      <c r="D298">
        <v>0</v>
      </c>
      <c r="E298">
        <v>1</v>
      </c>
    </row>
    <row r="299" spans="1:5" x14ac:dyDescent="0.25">
      <c r="A299" t="s">
        <v>213</v>
      </c>
      <c r="B299" t="s">
        <v>449</v>
      </c>
      <c r="C299" t="s">
        <v>450</v>
      </c>
      <c r="D299">
        <v>0</v>
      </c>
      <c r="E299">
        <v>1</v>
      </c>
    </row>
    <row r="300" spans="1:5" x14ac:dyDescent="0.25">
      <c r="A300" t="s">
        <v>213</v>
      </c>
      <c r="B300" t="s">
        <v>451</v>
      </c>
      <c r="C300" t="s">
        <v>450</v>
      </c>
      <c r="D300">
        <v>0</v>
      </c>
      <c r="E300">
        <v>1</v>
      </c>
    </row>
    <row r="301" spans="1:5" x14ac:dyDescent="0.25">
      <c r="A301" t="s">
        <v>213</v>
      </c>
      <c r="B301" t="s">
        <v>452</v>
      </c>
      <c r="C301" t="s">
        <v>453</v>
      </c>
      <c r="D301">
        <v>1</v>
      </c>
      <c r="E301">
        <v>1</v>
      </c>
    </row>
    <row r="302" spans="1:5" x14ac:dyDescent="0.25">
      <c r="A302" t="s">
        <v>213</v>
      </c>
      <c r="B302" t="s">
        <v>454</v>
      </c>
      <c r="C302" t="s">
        <v>455</v>
      </c>
      <c r="D302">
        <v>1</v>
      </c>
      <c r="E302">
        <v>0</v>
      </c>
    </row>
    <row r="303" spans="1:5" x14ac:dyDescent="0.25">
      <c r="A303" t="s">
        <v>213</v>
      </c>
      <c r="B303" t="s">
        <v>456</v>
      </c>
      <c r="C303" t="s">
        <v>457</v>
      </c>
      <c r="D303">
        <v>1</v>
      </c>
      <c r="E303">
        <v>0</v>
      </c>
    </row>
    <row r="304" spans="1:5" x14ac:dyDescent="0.25">
      <c r="A304" t="s">
        <v>213</v>
      </c>
      <c r="B304" t="s">
        <v>458</v>
      </c>
      <c r="C304" t="s">
        <v>457</v>
      </c>
      <c r="D304">
        <v>1</v>
      </c>
      <c r="E304">
        <v>0</v>
      </c>
    </row>
    <row r="305" spans="1:5" x14ac:dyDescent="0.25">
      <c r="A305" t="s">
        <v>213</v>
      </c>
      <c r="B305" t="s">
        <v>459</v>
      </c>
      <c r="C305" t="s">
        <v>460</v>
      </c>
      <c r="D305">
        <v>1</v>
      </c>
      <c r="E305">
        <v>0</v>
      </c>
    </row>
    <row r="306" spans="1:5" x14ac:dyDescent="0.25">
      <c r="A306" t="s">
        <v>213</v>
      </c>
      <c r="B306" t="s">
        <v>461</v>
      </c>
      <c r="C306" t="s">
        <v>460</v>
      </c>
      <c r="D306">
        <v>1</v>
      </c>
      <c r="E306">
        <v>0</v>
      </c>
    </row>
    <row r="307" spans="1:5" x14ac:dyDescent="0.25">
      <c r="A307" t="s">
        <v>213</v>
      </c>
      <c r="B307" t="s">
        <v>462</v>
      </c>
      <c r="C307" t="s">
        <v>463</v>
      </c>
      <c r="D307">
        <v>1</v>
      </c>
      <c r="E307">
        <v>0</v>
      </c>
    </row>
    <row r="308" spans="1:5" x14ac:dyDescent="0.25">
      <c r="A308" t="s">
        <v>213</v>
      </c>
      <c r="B308" t="s">
        <v>464</v>
      </c>
      <c r="C308" t="s">
        <v>465</v>
      </c>
      <c r="D308">
        <v>0</v>
      </c>
      <c r="E308">
        <v>0</v>
      </c>
    </row>
    <row r="309" spans="1:5" x14ac:dyDescent="0.25">
      <c r="A309" t="s">
        <v>213</v>
      </c>
      <c r="B309" t="s">
        <v>466</v>
      </c>
      <c r="C309" t="s">
        <v>465</v>
      </c>
      <c r="D309">
        <v>0</v>
      </c>
      <c r="E309">
        <v>0</v>
      </c>
    </row>
    <row r="310" spans="1:5" x14ac:dyDescent="0.25">
      <c r="A310" t="s">
        <v>213</v>
      </c>
      <c r="B310" t="s">
        <v>467</v>
      </c>
      <c r="C310" t="s">
        <v>468</v>
      </c>
      <c r="D310">
        <v>1</v>
      </c>
      <c r="E310">
        <v>0</v>
      </c>
    </row>
    <row r="311" spans="1:5" x14ac:dyDescent="0.25">
      <c r="A311" t="s">
        <v>213</v>
      </c>
      <c r="B311" t="s">
        <v>469</v>
      </c>
      <c r="C311" t="s">
        <v>468</v>
      </c>
      <c r="D311">
        <v>1</v>
      </c>
      <c r="E311">
        <v>0</v>
      </c>
    </row>
    <row r="312" spans="1:5" x14ac:dyDescent="0.25">
      <c r="A312" t="s">
        <v>213</v>
      </c>
      <c r="B312" t="s">
        <v>470</v>
      </c>
      <c r="C312" t="s">
        <v>471</v>
      </c>
      <c r="D312">
        <v>1</v>
      </c>
      <c r="E312">
        <v>0</v>
      </c>
    </row>
    <row r="313" spans="1:5" x14ac:dyDescent="0.25">
      <c r="A313" t="s">
        <v>213</v>
      </c>
      <c r="B313" t="s">
        <v>472</v>
      </c>
      <c r="C313" t="s">
        <v>471</v>
      </c>
      <c r="D313">
        <v>1</v>
      </c>
      <c r="E313">
        <v>0</v>
      </c>
    </row>
    <row r="314" spans="1:5" x14ac:dyDescent="0.25">
      <c r="A314" t="s">
        <v>213</v>
      </c>
      <c r="B314" t="s">
        <v>473</v>
      </c>
      <c r="C314" t="s">
        <v>474</v>
      </c>
      <c r="D314">
        <v>1</v>
      </c>
      <c r="E314">
        <v>0</v>
      </c>
    </row>
    <row r="315" spans="1:5" x14ac:dyDescent="0.25">
      <c r="A315" t="s">
        <v>213</v>
      </c>
      <c r="B315" t="s">
        <v>475</v>
      </c>
      <c r="C315" t="s">
        <v>474</v>
      </c>
      <c r="D315">
        <v>1</v>
      </c>
      <c r="E315">
        <v>0</v>
      </c>
    </row>
    <row r="316" spans="1:5" x14ac:dyDescent="0.25">
      <c r="A316" t="s">
        <v>213</v>
      </c>
      <c r="B316" t="s">
        <v>476</v>
      </c>
      <c r="C316" t="s">
        <v>477</v>
      </c>
      <c r="D316">
        <v>0</v>
      </c>
      <c r="E316">
        <v>1</v>
      </c>
    </row>
    <row r="317" spans="1:5" x14ac:dyDescent="0.25">
      <c r="A317" t="s">
        <v>213</v>
      </c>
      <c r="B317" t="s">
        <v>478</v>
      </c>
      <c r="C317" t="s">
        <v>477</v>
      </c>
      <c r="D317">
        <v>0</v>
      </c>
      <c r="E317">
        <v>1</v>
      </c>
    </row>
    <row r="318" spans="1:5" x14ac:dyDescent="0.25">
      <c r="A318" t="s">
        <v>213</v>
      </c>
      <c r="B318" t="s">
        <v>479</v>
      </c>
      <c r="C318" t="s">
        <v>2729</v>
      </c>
      <c r="D318">
        <v>1</v>
      </c>
      <c r="E318">
        <v>1</v>
      </c>
    </row>
    <row r="319" spans="1:5" x14ac:dyDescent="0.25">
      <c r="A319" t="s">
        <v>213</v>
      </c>
      <c r="B319" t="s">
        <v>480</v>
      </c>
      <c r="C319" t="s">
        <v>481</v>
      </c>
      <c r="D319">
        <v>1</v>
      </c>
      <c r="E319">
        <v>0</v>
      </c>
    </row>
    <row r="320" spans="1:5" x14ac:dyDescent="0.25">
      <c r="A320" t="s">
        <v>213</v>
      </c>
      <c r="B320" t="s">
        <v>482</v>
      </c>
      <c r="C320" t="s">
        <v>483</v>
      </c>
      <c r="D320">
        <v>1</v>
      </c>
      <c r="E320">
        <v>0</v>
      </c>
    </row>
    <row r="321" spans="1:5" x14ac:dyDescent="0.25">
      <c r="A321" t="s">
        <v>213</v>
      </c>
      <c r="B321" t="s">
        <v>484</v>
      </c>
      <c r="C321" t="s">
        <v>483</v>
      </c>
      <c r="D321">
        <v>1</v>
      </c>
      <c r="E321">
        <v>0</v>
      </c>
    </row>
    <row r="322" spans="1:5" x14ac:dyDescent="0.25">
      <c r="A322" t="s">
        <v>213</v>
      </c>
      <c r="B322" t="s">
        <v>485</v>
      </c>
      <c r="C322" t="s">
        <v>486</v>
      </c>
      <c r="D322">
        <v>1</v>
      </c>
      <c r="E322">
        <v>0</v>
      </c>
    </row>
    <row r="323" spans="1:5" x14ac:dyDescent="0.25">
      <c r="A323" t="s">
        <v>213</v>
      </c>
      <c r="B323" t="s">
        <v>487</v>
      </c>
      <c r="C323" t="s">
        <v>486</v>
      </c>
      <c r="D323">
        <v>1</v>
      </c>
      <c r="E323">
        <v>0</v>
      </c>
    </row>
    <row r="324" spans="1:5" x14ac:dyDescent="0.25">
      <c r="A324" t="s">
        <v>213</v>
      </c>
      <c r="B324" t="s">
        <v>488</v>
      </c>
      <c r="C324" t="s">
        <v>489</v>
      </c>
      <c r="D324">
        <v>1</v>
      </c>
      <c r="E324">
        <v>0</v>
      </c>
    </row>
    <row r="325" spans="1:5" x14ac:dyDescent="0.25">
      <c r="A325" t="s">
        <v>213</v>
      </c>
      <c r="B325" t="s">
        <v>490</v>
      </c>
      <c r="C325" t="s">
        <v>489</v>
      </c>
      <c r="D325">
        <v>1</v>
      </c>
      <c r="E325">
        <v>0</v>
      </c>
    </row>
    <row r="326" spans="1:5" x14ac:dyDescent="0.25">
      <c r="A326" t="s">
        <v>213</v>
      </c>
      <c r="B326" t="s">
        <v>491</v>
      </c>
      <c r="C326" t="s">
        <v>492</v>
      </c>
      <c r="D326">
        <v>1</v>
      </c>
      <c r="E326">
        <v>0</v>
      </c>
    </row>
    <row r="327" spans="1:5" x14ac:dyDescent="0.25">
      <c r="A327" t="s">
        <v>213</v>
      </c>
      <c r="B327" t="s">
        <v>493</v>
      </c>
      <c r="C327" t="s">
        <v>492</v>
      </c>
      <c r="D327">
        <v>1</v>
      </c>
      <c r="E327">
        <v>0</v>
      </c>
    </row>
    <row r="328" spans="1:5" x14ac:dyDescent="0.25">
      <c r="A328" t="s">
        <v>213</v>
      </c>
      <c r="B328" t="s">
        <v>494</v>
      </c>
      <c r="C328" t="s">
        <v>2730</v>
      </c>
      <c r="D328">
        <v>1</v>
      </c>
      <c r="E328">
        <v>0</v>
      </c>
    </row>
    <row r="329" spans="1:5" x14ac:dyDescent="0.25">
      <c r="A329" t="s">
        <v>213</v>
      </c>
      <c r="B329" t="s">
        <v>495</v>
      </c>
      <c r="C329" t="s">
        <v>2730</v>
      </c>
      <c r="D329">
        <v>1</v>
      </c>
      <c r="E329">
        <v>0</v>
      </c>
    </row>
    <row r="330" spans="1:5" x14ac:dyDescent="0.25">
      <c r="A330" t="s">
        <v>213</v>
      </c>
      <c r="B330" t="s">
        <v>496</v>
      </c>
      <c r="C330" t="s">
        <v>2730</v>
      </c>
      <c r="D330">
        <v>1</v>
      </c>
      <c r="E330">
        <v>0</v>
      </c>
    </row>
    <row r="331" spans="1:5" x14ac:dyDescent="0.25">
      <c r="A331" t="s">
        <v>213</v>
      </c>
      <c r="B331" t="s">
        <v>497</v>
      </c>
      <c r="C331" t="s">
        <v>498</v>
      </c>
      <c r="D331">
        <v>1</v>
      </c>
      <c r="E331">
        <v>1</v>
      </c>
    </row>
    <row r="332" spans="1:5" x14ac:dyDescent="0.25">
      <c r="A332" t="s">
        <v>213</v>
      </c>
      <c r="B332" t="s">
        <v>499</v>
      </c>
      <c r="C332" t="s">
        <v>500</v>
      </c>
      <c r="D332">
        <v>1</v>
      </c>
      <c r="E332">
        <v>0</v>
      </c>
    </row>
    <row r="333" spans="1:5" x14ac:dyDescent="0.25">
      <c r="A333" t="s">
        <v>213</v>
      </c>
      <c r="B333" t="s">
        <v>501</v>
      </c>
      <c r="C333" t="s">
        <v>500</v>
      </c>
      <c r="D333">
        <v>1</v>
      </c>
      <c r="E333">
        <v>0</v>
      </c>
    </row>
    <row r="334" spans="1:5" x14ac:dyDescent="0.25">
      <c r="A334" t="s">
        <v>213</v>
      </c>
      <c r="B334" t="s">
        <v>502</v>
      </c>
      <c r="C334" t="s">
        <v>500</v>
      </c>
      <c r="D334">
        <v>1</v>
      </c>
      <c r="E334">
        <v>0</v>
      </c>
    </row>
    <row r="335" spans="1:5" x14ac:dyDescent="0.25">
      <c r="A335" t="s">
        <v>213</v>
      </c>
      <c r="B335" t="s">
        <v>503</v>
      </c>
      <c r="C335" t="s">
        <v>504</v>
      </c>
      <c r="D335">
        <v>0</v>
      </c>
      <c r="E335">
        <v>0</v>
      </c>
    </row>
    <row r="336" spans="1:5" x14ac:dyDescent="0.25">
      <c r="A336" t="s">
        <v>213</v>
      </c>
      <c r="B336" t="s">
        <v>505</v>
      </c>
      <c r="C336" t="s">
        <v>504</v>
      </c>
      <c r="D336">
        <v>0</v>
      </c>
      <c r="E336">
        <v>0</v>
      </c>
    </row>
    <row r="337" spans="1:5" x14ac:dyDescent="0.25">
      <c r="A337" t="s">
        <v>213</v>
      </c>
      <c r="B337" t="s">
        <v>506</v>
      </c>
      <c r="C337" t="s">
        <v>504</v>
      </c>
      <c r="D337">
        <v>0</v>
      </c>
      <c r="E337">
        <v>0</v>
      </c>
    </row>
    <row r="338" spans="1:5" x14ac:dyDescent="0.25">
      <c r="A338" t="s">
        <v>213</v>
      </c>
      <c r="B338" t="s">
        <v>507</v>
      </c>
      <c r="C338" t="s">
        <v>508</v>
      </c>
      <c r="D338">
        <v>1</v>
      </c>
      <c r="E338">
        <v>1</v>
      </c>
    </row>
    <row r="339" spans="1:5" x14ac:dyDescent="0.25">
      <c r="A339" t="s">
        <v>213</v>
      </c>
      <c r="B339" t="s">
        <v>509</v>
      </c>
      <c r="C339" t="s">
        <v>510</v>
      </c>
      <c r="D339">
        <v>1</v>
      </c>
      <c r="E339">
        <v>0</v>
      </c>
    </row>
    <row r="340" spans="1:5" x14ac:dyDescent="0.25">
      <c r="A340" t="s">
        <v>213</v>
      </c>
      <c r="B340" t="s">
        <v>511</v>
      </c>
      <c r="C340" t="s">
        <v>512</v>
      </c>
      <c r="D340">
        <v>1</v>
      </c>
      <c r="E340">
        <v>0</v>
      </c>
    </row>
    <row r="341" spans="1:5" x14ac:dyDescent="0.25">
      <c r="A341" t="s">
        <v>213</v>
      </c>
      <c r="B341" t="s">
        <v>513</v>
      </c>
      <c r="C341" t="s">
        <v>512</v>
      </c>
      <c r="D341">
        <v>1</v>
      </c>
      <c r="E341">
        <v>0</v>
      </c>
    </row>
    <row r="342" spans="1:5" x14ac:dyDescent="0.25">
      <c r="A342" t="s">
        <v>213</v>
      </c>
      <c r="B342" t="s">
        <v>514</v>
      </c>
      <c r="C342" t="s">
        <v>515</v>
      </c>
      <c r="D342">
        <v>1</v>
      </c>
      <c r="E342">
        <v>0</v>
      </c>
    </row>
    <row r="343" spans="1:5" x14ac:dyDescent="0.25">
      <c r="A343" t="s">
        <v>213</v>
      </c>
      <c r="B343" t="s">
        <v>516</v>
      </c>
      <c r="C343" t="s">
        <v>515</v>
      </c>
      <c r="D343">
        <v>1</v>
      </c>
      <c r="E343">
        <v>0</v>
      </c>
    </row>
    <row r="344" spans="1:5" x14ac:dyDescent="0.25">
      <c r="A344" t="s">
        <v>213</v>
      </c>
      <c r="B344" t="s">
        <v>517</v>
      </c>
      <c r="C344" t="s">
        <v>518</v>
      </c>
      <c r="D344">
        <v>1</v>
      </c>
      <c r="E344">
        <v>0</v>
      </c>
    </row>
    <row r="345" spans="1:5" x14ac:dyDescent="0.25">
      <c r="A345" t="s">
        <v>213</v>
      </c>
      <c r="B345" t="s">
        <v>519</v>
      </c>
      <c r="C345" t="s">
        <v>518</v>
      </c>
      <c r="D345">
        <v>1</v>
      </c>
      <c r="E345">
        <v>0</v>
      </c>
    </row>
    <row r="346" spans="1:5" x14ac:dyDescent="0.25">
      <c r="A346" t="s">
        <v>213</v>
      </c>
      <c r="B346" t="s">
        <v>520</v>
      </c>
      <c r="C346" t="s">
        <v>521</v>
      </c>
      <c r="D346">
        <v>1</v>
      </c>
      <c r="E346">
        <v>0</v>
      </c>
    </row>
    <row r="347" spans="1:5" x14ac:dyDescent="0.25">
      <c r="A347" t="s">
        <v>213</v>
      </c>
      <c r="B347" t="s">
        <v>522</v>
      </c>
      <c r="C347" t="s">
        <v>521</v>
      </c>
      <c r="D347">
        <v>1</v>
      </c>
      <c r="E347">
        <v>0</v>
      </c>
    </row>
    <row r="348" spans="1:5" x14ac:dyDescent="0.25">
      <c r="A348" t="s">
        <v>213</v>
      </c>
      <c r="B348" t="s">
        <v>523</v>
      </c>
      <c r="C348" t="s">
        <v>524</v>
      </c>
      <c r="D348">
        <v>1</v>
      </c>
      <c r="E348">
        <v>0</v>
      </c>
    </row>
    <row r="349" spans="1:5" x14ac:dyDescent="0.25">
      <c r="A349" t="s">
        <v>213</v>
      </c>
      <c r="B349" t="s">
        <v>525</v>
      </c>
      <c r="C349" t="s">
        <v>524</v>
      </c>
      <c r="D349">
        <v>1</v>
      </c>
      <c r="E349">
        <v>0</v>
      </c>
    </row>
    <row r="350" spans="1:5" x14ac:dyDescent="0.25">
      <c r="A350" t="s">
        <v>213</v>
      </c>
      <c r="B350" t="s">
        <v>526</v>
      </c>
      <c r="C350" t="s">
        <v>527</v>
      </c>
      <c r="D350">
        <v>1</v>
      </c>
      <c r="E350">
        <v>0</v>
      </c>
    </row>
    <row r="351" spans="1:5" x14ac:dyDescent="0.25">
      <c r="A351" t="s">
        <v>213</v>
      </c>
      <c r="B351" t="s">
        <v>528</v>
      </c>
      <c r="C351" t="s">
        <v>527</v>
      </c>
      <c r="D351">
        <v>1</v>
      </c>
      <c r="E351">
        <v>0</v>
      </c>
    </row>
    <row r="352" spans="1:5" x14ac:dyDescent="0.25">
      <c r="A352" t="s">
        <v>213</v>
      </c>
      <c r="B352" t="s">
        <v>529</v>
      </c>
      <c r="C352" t="s">
        <v>530</v>
      </c>
      <c r="D352">
        <v>1</v>
      </c>
      <c r="E352">
        <v>0</v>
      </c>
    </row>
    <row r="353" spans="1:5" x14ac:dyDescent="0.25">
      <c r="A353" t="s">
        <v>213</v>
      </c>
      <c r="B353" t="s">
        <v>531</v>
      </c>
      <c r="C353" t="s">
        <v>530</v>
      </c>
      <c r="D353">
        <v>1</v>
      </c>
      <c r="E353">
        <v>0</v>
      </c>
    </row>
    <row r="354" spans="1:5" x14ac:dyDescent="0.25">
      <c r="A354" t="s">
        <v>213</v>
      </c>
      <c r="B354" t="s">
        <v>532</v>
      </c>
      <c r="C354" t="s">
        <v>533</v>
      </c>
      <c r="D354">
        <v>0</v>
      </c>
      <c r="E354">
        <v>0</v>
      </c>
    </row>
    <row r="355" spans="1:5" x14ac:dyDescent="0.25">
      <c r="A355" t="s">
        <v>213</v>
      </c>
      <c r="B355" t="s">
        <v>534</v>
      </c>
      <c r="C355" t="s">
        <v>533</v>
      </c>
      <c r="D355">
        <v>0</v>
      </c>
      <c r="E355">
        <v>0</v>
      </c>
    </row>
    <row r="356" spans="1:5" x14ac:dyDescent="0.25">
      <c r="A356" t="s">
        <v>213</v>
      </c>
      <c r="B356" t="s">
        <v>535</v>
      </c>
      <c r="C356" t="s">
        <v>533</v>
      </c>
      <c r="D356">
        <v>0</v>
      </c>
      <c r="E356">
        <v>0</v>
      </c>
    </row>
    <row r="357" spans="1:5" x14ac:dyDescent="0.25">
      <c r="A357" t="s">
        <v>213</v>
      </c>
      <c r="B357" t="s">
        <v>536</v>
      </c>
      <c r="C357" t="s">
        <v>537</v>
      </c>
      <c r="D357">
        <v>1</v>
      </c>
      <c r="E357">
        <v>0</v>
      </c>
    </row>
    <row r="358" spans="1:5" x14ac:dyDescent="0.25">
      <c r="A358" t="s">
        <v>213</v>
      </c>
      <c r="B358" t="s">
        <v>538</v>
      </c>
      <c r="C358" t="s">
        <v>537</v>
      </c>
      <c r="D358">
        <v>1</v>
      </c>
      <c r="E358">
        <v>0</v>
      </c>
    </row>
    <row r="359" spans="1:5" x14ac:dyDescent="0.25">
      <c r="A359" t="s">
        <v>213</v>
      </c>
      <c r="B359" t="s">
        <v>539</v>
      </c>
      <c r="C359" t="s">
        <v>537</v>
      </c>
      <c r="D359">
        <v>1</v>
      </c>
      <c r="E359">
        <v>0</v>
      </c>
    </row>
    <row r="360" spans="1:5" x14ac:dyDescent="0.25">
      <c r="A360" t="s">
        <v>213</v>
      </c>
      <c r="B360" t="s">
        <v>540</v>
      </c>
      <c r="C360" t="s">
        <v>4042</v>
      </c>
      <c r="D360">
        <v>0</v>
      </c>
      <c r="E360">
        <v>0</v>
      </c>
    </row>
    <row r="361" spans="1:5" x14ac:dyDescent="0.25">
      <c r="A361" t="s">
        <v>213</v>
      </c>
      <c r="B361" t="s">
        <v>542</v>
      </c>
      <c r="C361" t="s">
        <v>541</v>
      </c>
      <c r="D361">
        <v>1</v>
      </c>
      <c r="E361">
        <v>0</v>
      </c>
    </row>
    <row r="362" spans="1:5" x14ac:dyDescent="0.25">
      <c r="A362" t="s">
        <v>213</v>
      </c>
      <c r="B362" t="s">
        <v>543</v>
      </c>
      <c r="C362" t="s">
        <v>541</v>
      </c>
      <c r="D362">
        <v>1</v>
      </c>
      <c r="E362">
        <v>0</v>
      </c>
    </row>
    <row r="363" spans="1:5" x14ac:dyDescent="0.25">
      <c r="A363" t="s">
        <v>213</v>
      </c>
      <c r="B363" t="s">
        <v>544</v>
      </c>
      <c r="C363" t="s">
        <v>545</v>
      </c>
      <c r="D363">
        <v>1</v>
      </c>
      <c r="E363">
        <v>0</v>
      </c>
    </row>
    <row r="364" spans="1:5" x14ac:dyDescent="0.25">
      <c r="A364" t="s">
        <v>213</v>
      </c>
      <c r="B364" t="s">
        <v>546</v>
      </c>
      <c r="C364" t="s">
        <v>545</v>
      </c>
      <c r="D364">
        <v>1</v>
      </c>
      <c r="E364">
        <v>0</v>
      </c>
    </row>
    <row r="365" spans="1:5" x14ac:dyDescent="0.25">
      <c r="A365" t="s">
        <v>213</v>
      </c>
      <c r="B365" t="s">
        <v>547</v>
      </c>
      <c r="C365" t="s">
        <v>548</v>
      </c>
      <c r="D365">
        <v>1</v>
      </c>
      <c r="E365">
        <v>0</v>
      </c>
    </row>
    <row r="366" spans="1:5" x14ac:dyDescent="0.25">
      <c r="A366" t="s">
        <v>213</v>
      </c>
      <c r="B366" t="s">
        <v>549</v>
      </c>
      <c r="C366" t="s">
        <v>550</v>
      </c>
      <c r="D366">
        <v>0</v>
      </c>
      <c r="E366">
        <v>0</v>
      </c>
    </row>
    <row r="367" spans="1:5" x14ac:dyDescent="0.25">
      <c r="A367" t="s">
        <v>213</v>
      </c>
      <c r="B367" t="s">
        <v>551</v>
      </c>
      <c r="C367" t="s">
        <v>550</v>
      </c>
      <c r="D367">
        <v>0</v>
      </c>
      <c r="E367">
        <v>0</v>
      </c>
    </row>
    <row r="368" spans="1:5" x14ac:dyDescent="0.25">
      <c r="A368" t="s">
        <v>213</v>
      </c>
      <c r="B368" t="s">
        <v>552</v>
      </c>
      <c r="C368" t="s">
        <v>2739</v>
      </c>
      <c r="D368">
        <v>1</v>
      </c>
      <c r="E368">
        <v>0</v>
      </c>
    </row>
    <row r="369" spans="1:5" x14ac:dyDescent="0.25">
      <c r="A369" t="s">
        <v>213</v>
      </c>
      <c r="B369" t="s">
        <v>554</v>
      </c>
      <c r="C369" t="s">
        <v>2739</v>
      </c>
      <c r="D369">
        <v>1</v>
      </c>
      <c r="E369">
        <v>0</v>
      </c>
    </row>
    <row r="370" spans="1:5" x14ac:dyDescent="0.25">
      <c r="A370" t="s">
        <v>213</v>
      </c>
      <c r="B370" t="s">
        <v>555</v>
      </c>
      <c r="C370" t="s">
        <v>556</v>
      </c>
      <c r="D370">
        <v>1</v>
      </c>
      <c r="E370">
        <v>0</v>
      </c>
    </row>
    <row r="371" spans="1:5" x14ac:dyDescent="0.25">
      <c r="A371" t="s">
        <v>213</v>
      </c>
      <c r="B371" t="s">
        <v>557</v>
      </c>
      <c r="C371" t="s">
        <v>556</v>
      </c>
      <c r="D371">
        <v>1</v>
      </c>
      <c r="E371">
        <v>0</v>
      </c>
    </row>
    <row r="372" spans="1:5" x14ac:dyDescent="0.25">
      <c r="A372" t="s">
        <v>213</v>
      </c>
      <c r="B372" t="s">
        <v>558</v>
      </c>
      <c r="C372" t="s">
        <v>556</v>
      </c>
      <c r="D372">
        <v>1</v>
      </c>
      <c r="E372">
        <v>0</v>
      </c>
    </row>
    <row r="373" spans="1:5" x14ac:dyDescent="0.25">
      <c r="A373" t="s">
        <v>213</v>
      </c>
      <c r="B373" t="s">
        <v>559</v>
      </c>
      <c r="C373" t="s">
        <v>560</v>
      </c>
      <c r="D373">
        <v>1</v>
      </c>
      <c r="E373">
        <v>1</v>
      </c>
    </row>
    <row r="374" spans="1:5" x14ac:dyDescent="0.25">
      <c r="A374" t="s">
        <v>213</v>
      </c>
      <c r="B374" t="s">
        <v>561</v>
      </c>
      <c r="C374" t="s">
        <v>562</v>
      </c>
      <c r="D374">
        <v>1</v>
      </c>
      <c r="E374">
        <v>0</v>
      </c>
    </row>
    <row r="375" spans="1:5" x14ac:dyDescent="0.25">
      <c r="A375" t="s">
        <v>213</v>
      </c>
      <c r="B375" t="s">
        <v>563</v>
      </c>
      <c r="C375" t="s">
        <v>562</v>
      </c>
      <c r="D375">
        <v>1</v>
      </c>
      <c r="E375">
        <v>0</v>
      </c>
    </row>
    <row r="376" spans="1:5" x14ac:dyDescent="0.25">
      <c r="A376" t="s">
        <v>213</v>
      </c>
      <c r="B376" t="s">
        <v>564</v>
      </c>
      <c r="C376" t="s">
        <v>562</v>
      </c>
      <c r="D376">
        <v>1</v>
      </c>
      <c r="E376">
        <v>0</v>
      </c>
    </row>
    <row r="377" spans="1:5" x14ac:dyDescent="0.25">
      <c r="A377" t="s">
        <v>213</v>
      </c>
      <c r="B377" t="s">
        <v>565</v>
      </c>
      <c r="C377" t="s">
        <v>566</v>
      </c>
      <c r="D377">
        <v>1</v>
      </c>
      <c r="E377">
        <v>0</v>
      </c>
    </row>
    <row r="378" spans="1:5" x14ac:dyDescent="0.25">
      <c r="A378" t="s">
        <v>213</v>
      </c>
      <c r="B378" t="s">
        <v>567</v>
      </c>
      <c r="C378" t="s">
        <v>566</v>
      </c>
      <c r="D378">
        <v>1</v>
      </c>
      <c r="E378">
        <v>0</v>
      </c>
    </row>
    <row r="379" spans="1:5" x14ac:dyDescent="0.25">
      <c r="A379" t="s">
        <v>213</v>
      </c>
      <c r="B379" t="s">
        <v>568</v>
      </c>
      <c r="C379" t="s">
        <v>566</v>
      </c>
      <c r="D379">
        <v>1</v>
      </c>
      <c r="E379">
        <v>0</v>
      </c>
    </row>
    <row r="380" spans="1:5" x14ac:dyDescent="0.25">
      <c r="A380" t="s">
        <v>213</v>
      </c>
      <c r="B380" t="s">
        <v>569</v>
      </c>
      <c r="C380" t="s">
        <v>570</v>
      </c>
      <c r="D380">
        <v>1</v>
      </c>
      <c r="E380">
        <v>1</v>
      </c>
    </row>
    <row r="381" spans="1:5" x14ac:dyDescent="0.25">
      <c r="A381" t="s">
        <v>213</v>
      </c>
      <c r="B381" t="s">
        <v>571</v>
      </c>
      <c r="C381" t="s">
        <v>572</v>
      </c>
      <c r="D381">
        <v>1</v>
      </c>
      <c r="E381">
        <v>0</v>
      </c>
    </row>
    <row r="382" spans="1:5" x14ac:dyDescent="0.25">
      <c r="A382" t="s">
        <v>213</v>
      </c>
      <c r="B382" t="s">
        <v>573</v>
      </c>
      <c r="C382" t="s">
        <v>574</v>
      </c>
      <c r="D382">
        <v>0</v>
      </c>
      <c r="E382">
        <v>0</v>
      </c>
    </row>
    <row r="383" spans="1:5" x14ac:dyDescent="0.25">
      <c r="A383" t="s">
        <v>213</v>
      </c>
      <c r="B383" t="s">
        <v>575</v>
      </c>
      <c r="C383" t="s">
        <v>574</v>
      </c>
      <c r="D383">
        <v>0</v>
      </c>
      <c r="E383">
        <v>0</v>
      </c>
    </row>
    <row r="384" spans="1:5" x14ac:dyDescent="0.25">
      <c r="A384" t="s">
        <v>213</v>
      </c>
      <c r="B384" t="s">
        <v>576</v>
      </c>
      <c r="C384" t="s">
        <v>577</v>
      </c>
      <c r="D384">
        <v>0</v>
      </c>
      <c r="E384">
        <v>1</v>
      </c>
    </row>
    <row r="385" spans="1:5" x14ac:dyDescent="0.25">
      <c r="A385" t="s">
        <v>213</v>
      </c>
      <c r="B385" t="s">
        <v>578</v>
      </c>
      <c r="C385" t="s">
        <v>577</v>
      </c>
      <c r="D385">
        <v>0</v>
      </c>
      <c r="E385">
        <v>1</v>
      </c>
    </row>
    <row r="386" spans="1:5" x14ac:dyDescent="0.25">
      <c r="A386" t="s">
        <v>213</v>
      </c>
      <c r="B386" t="s">
        <v>579</v>
      </c>
      <c r="C386" t="s">
        <v>580</v>
      </c>
      <c r="D386">
        <v>1</v>
      </c>
      <c r="E386">
        <v>0</v>
      </c>
    </row>
    <row r="387" spans="1:5" x14ac:dyDescent="0.25">
      <c r="A387" t="s">
        <v>213</v>
      </c>
      <c r="B387" t="s">
        <v>581</v>
      </c>
      <c r="C387" t="s">
        <v>582</v>
      </c>
      <c r="D387">
        <v>1</v>
      </c>
      <c r="E387">
        <v>0</v>
      </c>
    </row>
    <row r="388" spans="1:5" x14ac:dyDescent="0.25">
      <c r="A388" t="s">
        <v>213</v>
      </c>
      <c r="B388" t="s">
        <v>583</v>
      </c>
      <c r="C388" t="s">
        <v>582</v>
      </c>
      <c r="D388">
        <v>1</v>
      </c>
      <c r="E388">
        <v>0</v>
      </c>
    </row>
    <row r="389" spans="1:5" x14ac:dyDescent="0.25">
      <c r="A389" t="s">
        <v>213</v>
      </c>
      <c r="B389" t="s">
        <v>584</v>
      </c>
      <c r="C389" t="s">
        <v>585</v>
      </c>
      <c r="D389">
        <v>1</v>
      </c>
      <c r="E389">
        <v>0</v>
      </c>
    </row>
    <row r="390" spans="1:5" x14ac:dyDescent="0.25">
      <c r="A390" t="s">
        <v>213</v>
      </c>
      <c r="B390" t="s">
        <v>586</v>
      </c>
      <c r="C390" t="s">
        <v>585</v>
      </c>
      <c r="D390">
        <v>1</v>
      </c>
      <c r="E390">
        <v>0</v>
      </c>
    </row>
    <row r="391" spans="1:5" x14ac:dyDescent="0.25">
      <c r="A391" t="s">
        <v>213</v>
      </c>
      <c r="B391" t="s">
        <v>587</v>
      </c>
      <c r="C391" t="s">
        <v>588</v>
      </c>
      <c r="D391">
        <v>0</v>
      </c>
      <c r="E391">
        <v>0</v>
      </c>
    </row>
    <row r="392" spans="1:5" x14ac:dyDescent="0.25">
      <c r="A392" t="s">
        <v>213</v>
      </c>
      <c r="B392" t="s">
        <v>589</v>
      </c>
      <c r="C392" t="s">
        <v>588</v>
      </c>
      <c r="D392">
        <v>0</v>
      </c>
      <c r="E392">
        <v>0</v>
      </c>
    </row>
    <row r="393" spans="1:5" x14ac:dyDescent="0.25">
      <c r="A393" t="s">
        <v>213</v>
      </c>
      <c r="B393" t="s">
        <v>590</v>
      </c>
      <c r="C393" t="s">
        <v>591</v>
      </c>
      <c r="D393">
        <v>0</v>
      </c>
      <c r="E393">
        <v>1</v>
      </c>
    </row>
    <row r="394" spans="1:5" x14ac:dyDescent="0.25">
      <c r="A394" t="s">
        <v>213</v>
      </c>
      <c r="B394" t="s">
        <v>592</v>
      </c>
      <c r="C394" t="s">
        <v>591</v>
      </c>
      <c r="D394">
        <v>0</v>
      </c>
      <c r="E394">
        <v>1</v>
      </c>
    </row>
    <row r="395" spans="1:5" x14ac:dyDescent="0.25">
      <c r="A395" t="s">
        <v>213</v>
      </c>
      <c r="B395" t="s">
        <v>593</v>
      </c>
      <c r="C395" t="s">
        <v>594</v>
      </c>
      <c r="D395">
        <v>0</v>
      </c>
      <c r="E395">
        <v>1</v>
      </c>
    </row>
    <row r="396" spans="1:5" x14ac:dyDescent="0.25">
      <c r="A396" t="s">
        <v>213</v>
      </c>
      <c r="B396" t="s">
        <v>595</v>
      </c>
      <c r="C396" t="s">
        <v>594</v>
      </c>
      <c r="D396">
        <v>0</v>
      </c>
      <c r="E396">
        <v>1</v>
      </c>
    </row>
    <row r="397" spans="1:5" x14ac:dyDescent="0.25">
      <c r="A397" t="s">
        <v>213</v>
      </c>
      <c r="B397" t="s">
        <v>596</v>
      </c>
      <c r="C397" t="s">
        <v>597</v>
      </c>
      <c r="D397">
        <v>0</v>
      </c>
      <c r="E397">
        <v>1</v>
      </c>
    </row>
    <row r="398" spans="1:5" x14ac:dyDescent="0.25">
      <c r="A398" t="s">
        <v>213</v>
      </c>
      <c r="B398" t="s">
        <v>598</v>
      </c>
      <c r="C398" t="s">
        <v>597</v>
      </c>
      <c r="D398">
        <v>0</v>
      </c>
      <c r="E398">
        <v>1</v>
      </c>
    </row>
    <row r="399" spans="1:5" x14ac:dyDescent="0.25">
      <c r="A399" t="s">
        <v>213</v>
      </c>
      <c r="B399" t="s">
        <v>599</v>
      </c>
      <c r="C399" t="s">
        <v>600</v>
      </c>
      <c r="D399">
        <v>1</v>
      </c>
      <c r="E399">
        <v>1</v>
      </c>
    </row>
    <row r="400" spans="1:5" x14ac:dyDescent="0.25">
      <c r="A400" t="s">
        <v>213</v>
      </c>
      <c r="B400" t="s">
        <v>601</v>
      </c>
      <c r="C400" t="s">
        <v>602</v>
      </c>
      <c r="D400">
        <v>1</v>
      </c>
      <c r="E400">
        <v>0</v>
      </c>
    </row>
    <row r="401" spans="1:5" x14ac:dyDescent="0.25">
      <c r="A401" t="s">
        <v>213</v>
      </c>
      <c r="B401" t="s">
        <v>603</v>
      </c>
      <c r="C401" t="s">
        <v>604</v>
      </c>
      <c r="D401">
        <v>1</v>
      </c>
      <c r="E401">
        <v>0</v>
      </c>
    </row>
    <row r="402" spans="1:5" x14ac:dyDescent="0.25">
      <c r="A402" t="s">
        <v>213</v>
      </c>
      <c r="B402" t="s">
        <v>605</v>
      </c>
      <c r="C402" t="s">
        <v>604</v>
      </c>
      <c r="D402">
        <v>1</v>
      </c>
      <c r="E402">
        <v>0</v>
      </c>
    </row>
    <row r="403" spans="1:5" x14ac:dyDescent="0.25">
      <c r="A403" t="s">
        <v>213</v>
      </c>
      <c r="B403" t="s">
        <v>606</v>
      </c>
      <c r="C403" t="s">
        <v>607</v>
      </c>
      <c r="D403">
        <v>1</v>
      </c>
      <c r="E403">
        <v>0</v>
      </c>
    </row>
    <row r="404" spans="1:5" x14ac:dyDescent="0.25">
      <c r="A404" t="s">
        <v>213</v>
      </c>
      <c r="B404" t="s">
        <v>608</v>
      </c>
      <c r="C404" t="s">
        <v>607</v>
      </c>
      <c r="D404">
        <v>1</v>
      </c>
      <c r="E404">
        <v>0</v>
      </c>
    </row>
    <row r="405" spans="1:5" x14ac:dyDescent="0.25">
      <c r="A405" t="s">
        <v>213</v>
      </c>
      <c r="B405" t="s">
        <v>609</v>
      </c>
      <c r="C405" t="s">
        <v>610</v>
      </c>
      <c r="D405">
        <v>1</v>
      </c>
      <c r="E405">
        <v>0</v>
      </c>
    </row>
    <row r="406" spans="1:5" x14ac:dyDescent="0.25">
      <c r="A406" t="s">
        <v>213</v>
      </c>
      <c r="B406" t="s">
        <v>611</v>
      </c>
      <c r="C406" t="s">
        <v>610</v>
      </c>
      <c r="D406">
        <v>1</v>
      </c>
      <c r="E406">
        <v>0</v>
      </c>
    </row>
    <row r="407" spans="1:5" x14ac:dyDescent="0.25">
      <c r="A407" t="s">
        <v>213</v>
      </c>
      <c r="B407" t="s">
        <v>612</v>
      </c>
      <c r="C407" t="s">
        <v>613</v>
      </c>
      <c r="D407">
        <v>1</v>
      </c>
      <c r="E407">
        <v>0</v>
      </c>
    </row>
    <row r="408" spans="1:5" x14ac:dyDescent="0.25">
      <c r="A408" t="s">
        <v>213</v>
      </c>
      <c r="B408" t="s">
        <v>614</v>
      </c>
      <c r="C408" t="s">
        <v>613</v>
      </c>
      <c r="D408">
        <v>1</v>
      </c>
      <c r="E408">
        <v>0</v>
      </c>
    </row>
    <row r="409" spans="1:5" x14ac:dyDescent="0.25">
      <c r="A409" t="s">
        <v>213</v>
      </c>
      <c r="B409" t="s">
        <v>615</v>
      </c>
      <c r="C409" t="s">
        <v>616</v>
      </c>
      <c r="D409">
        <v>0</v>
      </c>
      <c r="E409">
        <v>1</v>
      </c>
    </row>
    <row r="410" spans="1:5" x14ac:dyDescent="0.25">
      <c r="A410" t="s">
        <v>213</v>
      </c>
      <c r="B410" t="s">
        <v>617</v>
      </c>
      <c r="C410" t="s">
        <v>616</v>
      </c>
      <c r="D410">
        <v>0</v>
      </c>
      <c r="E410">
        <v>1</v>
      </c>
    </row>
    <row r="411" spans="1:5" x14ac:dyDescent="0.25">
      <c r="A411" t="s">
        <v>213</v>
      </c>
      <c r="B411" t="s">
        <v>618</v>
      </c>
      <c r="C411" t="s">
        <v>619</v>
      </c>
      <c r="D411">
        <v>1</v>
      </c>
      <c r="E411">
        <v>0</v>
      </c>
    </row>
    <row r="412" spans="1:5" x14ac:dyDescent="0.25">
      <c r="A412" t="s">
        <v>213</v>
      </c>
      <c r="B412" t="s">
        <v>620</v>
      </c>
      <c r="C412" t="s">
        <v>619</v>
      </c>
      <c r="D412">
        <v>1</v>
      </c>
      <c r="E412">
        <v>0</v>
      </c>
    </row>
    <row r="413" spans="1:5" x14ac:dyDescent="0.25">
      <c r="A413" t="s">
        <v>213</v>
      </c>
      <c r="B413" t="s">
        <v>621</v>
      </c>
      <c r="C413" t="s">
        <v>619</v>
      </c>
      <c r="D413">
        <v>1</v>
      </c>
      <c r="E413">
        <v>0</v>
      </c>
    </row>
    <row r="414" spans="1:5" x14ac:dyDescent="0.25">
      <c r="A414" t="s">
        <v>213</v>
      </c>
      <c r="B414" t="s">
        <v>622</v>
      </c>
      <c r="C414" t="s">
        <v>623</v>
      </c>
      <c r="D414">
        <v>1</v>
      </c>
      <c r="E414">
        <v>0</v>
      </c>
    </row>
    <row r="415" spans="1:5" x14ac:dyDescent="0.25">
      <c r="A415" t="s">
        <v>213</v>
      </c>
      <c r="B415" t="s">
        <v>624</v>
      </c>
      <c r="C415" t="s">
        <v>625</v>
      </c>
      <c r="D415">
        <v>1</v>
      </c>
      <c r="E415">
        <v>0</v>
      </c>
    </row>
    <row r="416" spans="1:5" x14ac:dyDescent="0.25">
      <c r="A416" t="s">
        <v>213</v>
      </c>
      <c r="B416" t="s">
        <v>626</v>
      </c>
      <c r="C416" t="s">
        <v>625</v>
      </c>
      <c r="D416">
        <v>1</v>
      </c>
      <c r="E416">
        <v>0</v>
      </c>
    </row>
    <row r="417" spans="1:5" x14ac:dyDescent="0.25">
      <c r="A417" t="s">
        <v>213</v>
      </c>
      <c r="B417" t="s">
        <v>627</v>
      </c>
      <c r="C417" t="s">
        <v>628</v>
      </c>
      <c r="D417">
        <v>1</v>
      </c>
      <c r="E417">
        <v>0</v>
      </c>
    </row>
    <row r="418" spans="1:5" x14ac:dyDescent="0.25">
      <c r="A418" t="s">
        <v>213</v>
      </c>
      <c r="B418" t="s">
        <v>629</v>
      </c>
      <c r="C418" t="s">
        <v>628</v>
      </c>
      <c r="D418">
        <v>1</v>
      </c>
      <c r="E418">
        <v>0</v>
      </c>
    </row>
    <row r="419" spans="1:5" x14ac:dyDescent="0.25">
      <c r="A419" t="s">
        <v>213</v>
      </c>
      <c r="B419" t="s">
        <v>630</v>
      </c>
      <c r="C419" t="s">
        <v>631</v>
      </c>
      <c r="D419">
        <v>1</v>
      </c>
      <c r="E419">
        <v>0</v>
      </c>
    </row>
    <row r="420" spans="1:5" x14ac:dyDescent="0.25">
      <c r="A420" t="s">
        <v>213</v>
      </c>
      <c r="B420" t="s">
        <v>632</v>
      </c>
      <c r="C420" t="s">
        <v>633</v>
      </c>
      <c r="D420">
        <v>1</v>
      </c>
      <c r="E420">
        <v>0</v>
      </c>
    </row>
    <row r="421" spans="1:5" x14ac:dyDescent="0.25">
      <c r="A421" t="s">
        <v>213</v>
      </c>
      <c r="B421" t="s">
        <v>634</v>
      </c>
      <c r="C421" t="s">
        <v>633</v>
      </c>
      <c r="D421">
        <v>1</v>
      </c>
      <c r="E421">
        <v>0</v>
      </c>
    </row>
    <row r="422" spans="1:5" x14ac:dyDescent="0.25">
      <c r="A422" t="s">
        <v>213</v>
      </c>
      <c r="B422" t="s">
        <v>635</v>
      </c>
      <c r="C422" t="s">
        <v>636</v>
      </c>
      <c r="D422">
        <v>1</v>
      </c>
      <c r="E422">
        <v>0</v>
      </c>
    </row>
    <row r="423" spans="1:5" x14ac:dyDescent="0.25">
      <c r="A423" t="s">
        <v>213</v>
      </c>
      <c r="B423" t="s">
        <v>637</v>
      </c>
      <c r="C423" t="s">
        <v>636</v>
      </c>
      <c r="D423">
        <v>1</v>
      </c>
      <c r="E423">
        <v>0</v>
      </c>
    </row>
    <row r="424" spans="1:5" x14ac:dyDescent="0.25">
      <c r="A424" t="s">
        <v>213</v>
      </c>
      <c r="B424" t="s">
        <v>638</v>
      </c>
      <c r="C424" t="s">
        <v>639</v>
      </c>
      <c r="D424">
        <v>1</v>
      </c>
      <c r="E424">
        <v>0</v>
      </c>
    </row>
    <row r="425" spans="1:5" x14ac:dyDescent="0.25">
      <c r="A425" t="s">
        <v>213</v>
      </c>
      <c r="B425" t="s">
        <v>640</v>
      </c>
      <c r="C425" t="s">
        <v>639</v>
      </c>
      <c r="D425">
        <v>1</v>
      </c>
      <c r="E425">
        <v>0</v>
      </c>
    </row>
    <row r="426" spans="1:5" x14ac:dyDescent="0.25">
      <c r="A426" t="s">
        <v>213</v>
      </c>
      <c r="B426" t="s">
        <v>641</v>
      </c>
      <c r="C426" t="s">
        <v>642</v>
      </c>
      <c r="D426">
        <v>1</v>
      </c>
      <c r="E426">
        <v>0</v>
      </c>
    </row>
    <row r="427" spans="1:5" x14ac:dyDescent="0.25">
      <c r="A427" t="s">
        <v>213</v>
      </c>
      <c r="B427" t="s">
        <v>643</v>
      </c>
      <c r="C427" t="s">
        <v>642</v>
      </c>
      <c r="D427">
        <v>1</v>
      </c>
      <c r="E427">
        <v>0</v>
      </c>
    </row>
    <row r="428" spans="1:5" x14ac:dyDescent="0.25">
      <c r="A428" t="s">
        <v>213</v>
      </c>
      <c r="B428" t="s">
        <v>644</v>
      </c>
      <c r="C428" t="s">
        <v>645</v>
      </c>
      <c r="D428">
        <v>0</v>
      </c>
      <c r="E428">
        <v>1</v>
      </c>
    </row>
    <row r="429" spans="1:5" x14ac:dyDescent="0.25">
      <c r="A429" t="s">
        <v>213</v>
      </c>
      <c r="B429" t="s">
        <v>646</v>
      </c>
      <c r="C429" t="s">
        <v>645</v>
      </c>
      <c r="D429">
        <v>0</v>
      </c>
      <c r="E429">
        <v>1</v>
      </c>
    </row>
    <row r="430" spans="1:5" x14ac:dyDescent="0.25">
      <c r="A430" t="s">
        <v>213</v>
      </c>
      <c r="B430" t="s">
        <v>647</v>
      </c>
      <c r="C430" t="s">
        <v>648</v>
      </c>
      <c r="D430">
        <v>1</v>
      </c>
      <c r="E430">
        <v>0</v>
      </c>
    </row>
    <row r="431" spans="1:5" x14ac:dyDescent="0.25">
      <c r="A431" t="s">
        <v>213</v>
      </c>
      <c r="B431" t="s">
        <v>649</v>
      </c>
      <c r="C431" t="s">
        <v>650</v>
      </c>
      <c r="D431">
        <v>1</v>
      </c>
      <c r="E431">
        <v>0</v>
      </c>
    </row>
    <row r="432" spans="1:5" x14ac:dyDescent="0.25">
      <c r="A432" t="s">
        <v>213</v>
      </c>
      <c r="B432" t="s">
        <v>651</v>
      </c>
      <c r="C432" t="s">
        <v>650</v>
      </c>
      <c r="D432">
        <v>1</v>
      </c>
      <c r="E432">
        <v>0</v>
      </c>
    </row>
    <row r="433" spans="1:5" x14ac:dyDescent="0.25">
      <c r="A433" t="s">
        <v>213</v>
      </c>
      <c r="B433" t="s">
        <v>652</v>
      </c>
      <c r="C433" t="s">
        <v>653</v>
      </c>
      <c r="D433">
        <v>1</v>
      </c>
      <c r="E433">
        <v>0</v>
      </c>
    </row>
    <row r="434" spans="1:5" x14ac:dyDescent="0.25">
      <c r="A434" t="s">
        <v>213</v>
      </c>
      <c r="B434" t="s">
        <v>654</v>
      </c>
      <c r="C434" t="s">
        <v>653</v>
      </c>
      <c r="D434">
        <v>1</v>
      </c>
      <c r="E434">
        <v>0</v>
      </c>
    </row>
    <row r="435" spans="1:5" x14ac:dyDescent="0.25">
      <c r="A435" t="s">
        <v>213</v>
      </c>
      <c r="B435" t="s">
        <v>655</v>
      </c>
      <c r="C435" t="s">
        <v>656</v>
      </c>
      <c r="D435">
        <v>1</v>
      </c>
      <c r="E435">
        <v>0</v>
      </c>
    </row>
    <row r="436" spans="1:5" x14ac:dyDescent="0.25">
      <c r="A436" t="s">
        <v>213</v>
      </c>
      <c r="B436" t="s">
        <v>657</v>
      </c>
      <c r="C436" t="s">
        <v>658</v>
      </c>
      <c r="D436">
        <v>1</v>
      </c>
      <c r="E436">
        <v>0</v>
      </c>
    </row>
    <row r="437" spans="1:5" x14ac:dyDescent="0.25">
      <c r="A437" t="s">
        <v>213</v>
      </c>
      <c r="B437" t="s">
        <v>659</v>
      </c>
      <c r="C437" t="s">
        <v>658</v>
      </c>
      <c r="D437">
        <v>1</v>
      </c>
      <c r="E437">
        <v>0</v>
      </c>
    </row>
    <row r="438" spans="1:5" x14ac:dyDescent="0.25">
      <c r="A438" t="s">
        <v>213</v>
      </c>
      <c r="B438" t="s">
        <v>660</v>
      </c>
      <c r="C438" t="s">
        <v>661</v>
      </c>
      <c r="D438">
        <v>1</v>
      </c>
      <c r="E438">
        <v>0</v>
      </c>
    </row>
    <row r="439" spans="1:5" x14ac:dyDescent="0.25">
      <c r="A439" t="s">
        <v>213</v>
      </c>
      <c r="B439" t="s">
        <v>662</v>
      </c>
      <c r="C439" t="s">
        <v>661</v>
      </c>
      <c r="D439">
        <v>1</v>
      </c>
      <c r="E439">
        <v>0</v>
      </c>
    </row>
    <row r="440" spans="1:5" x14ac:dyDescent="0.25">
      <c r="A440" t="s">
        <v>213</v>
      </c>
      <c r="B440" t="s">
        <v>663</v>
      </c>
      <c r="C440" t="s">
        <v>2746</v>
      </c>
      <c r="D440">
        <v>1</v>
      </c>
      <c r="E440">
        <v>0</v>
      </c>
    </row>
    <row r="441" spans="1:5" x14ac:dyDescent="0.25">
      <c r="A441" t="s">
        <v>213</v>
      </c>
      <c r="B441" t="s">
        <v>664</v>
      </c>
      <c r="C441" t="s">
        <v>2746</v>
      </c>
      <c r="D441">
        <v>1</v>
      </c>
      <c r="E441">
        <v>0</v>
      </c>
    </row>
    <row r="442" spans="1:5" x14ac:dyDescent="0.25">
      <c r="A442" t="s">
        <v>213</v>
      </c>
      <c r="B442" t="s">
        <v>665</v>
      </c>
      <c r="C442" t="s">
        <v>666</v>
      </c>
      <c r="D442">
        <v>1</v>
      </c>
      <c r="E442">
        <v>0</v>
      </c>
    </row>
    <row r="443" spans="1:5" x14ac:dyDescent="0.25">
      <c r="A443" t="s">
        <v>213</v>
      </c>
      <c r="B443" t="s">
        <v>667</v>
      </c>
      <c r="C443" t="s">
        <v>666</v>
      </c>
      <c r="D443">
        <v>1</v>
      </c>
      <c r="E443">
        <v>0</v>
      </c>
    </row>
    <row r="444" spans="1:5" x14ac:dyDescent="0.25">
      <c r="A444" t="s">
        <v>213</v>
      </c>
      <c r="B444" t="s">
        <v>668</v>
      </c>
      <c r="C444" t="s">
        <v>669</v>
      </c>
      <c r="D444">
        <v>1</v>
      </c>
      <c r="E444">
        <v>0</v>
      </c>
    </row>
    <row r="445" spans="1:5" x14ac:dyDescent="0.25">
      <c r="A445" t="s">
        <v>213</v>
      </c>
      <c r="B445" t="s">
        <v>670</v>
      </c>
      <c r="C445" t="s">
        <v>669</v>
      </c>
      <c r="D445">
        <v>1</v>
      </c>
      <c r="E445">
        <v>0</v>
      </c>
    </row>
    <row r="446" spans="1:5" x14ac:dyDescent="0.25">
      <c r="A446" t="s">
        <v>213</v>
      </c>
      <c r="B446" t="s">
        <v>671</v>
      </c>
      <c r="C446" t="s">
        <v>672</v>
      </c>
      <c r="D446">
        <v>0</v>
      </c>
      <c r="E446">
        <v>1</v>
      </c>
    </row>
    <row r="447" spans="1:5" x14ac:dyDescent="0.25">
      <c r="A447" t="s">
        <v>213</v>
      </c>
      <c r="B447" t="s">
        <v>673</v>
      </c>
      <c r="C447" t="s">
        <v>672</v>
      </c>
      <c r="D447">
        <v>0</v>
      </c>
      <c r="E447">
        <v>1</v>
      </c>
    </row>
    <row r="448" spans="1:5" x14ac:dyDescent="0.25">
      <c r="A448" t="s">
        <v>213</v>
      </c>
      <c r="B448" t="s">
        <v>674</v>
      </c>
      <c r="C448" t="s">
        <v>675</v>
      </c>
      <c r="D448">
        <v>1</v>
      </c>
      <c r="E448">
        <v>0</v>
      </c>
    </row>
    <row r="449" spans="1:5" x14ac:dyDescent="0.25">
      <c r="A449" t="s">
        <v>213</v>
      </c>
      <c r="B449" t="s">
        <v>676</v>
      </c>
      <c r="C449" t="s">
        <v>675</v>
      </c>
      <c r="D449">
        <v>1</v>
      </c>
      <c r="E449">
        <v>0</v>
      </c>
    </row>
    <row r="450" spans="1:5" x14ac:dyDescent="0.25">
      <c r="A450" t="s">
        <v>213</v>
      </c>
      <c r="B450" t="s">
        <v>677</v>
      </c>
      <c r="C450" t="s">
        <v>675</v>
      </c>
      <c r="D450">
        <v>1</v>
      </c>
      <c r="E450">
        <v>0</v>
      </c>
    </row>
    <row r="451" spans="1:5" x14ac:dyDescent="0.25">
      <c r="A451" t="s">
        <v>213</v>
      </c>
      <c r="B451" t="s">
        <v>678</v>
      </c>
      <c r="C451" t="s">
        <v>2749</v>
      </c>
      <c r="D451">
        <v>1</v>
      </c>
      <c r="E451">
        <v>0</v>
      </c>
    </row>
    <row r="452" spans="1:5" x14ac:dyDescent="0.25">
      <c r="A452" t="s">
        <v>213</v>
      </c>
      <c r="B452" t="s">
        <v>679</v>
      </c>
      <c r="C452" t="s">
        <v>680</v>
      </c>
      <c r="D452">
        <v>1</v>
      </c>
      <c r="E452">
        <v>0</v>
      </c>
    </row>
    <row r="453" spans="1:5" x14ac:dyDescent="0.25">
      <c r="A453" t="s">
        <v>213</v>
      </c>
      <c r="B453" t="s">
        <v>681</v>
      </c>
      <c r="C453" t="s">
        <v>680</v>
      </c>
      <c r="D453">
        <v>1</v>
      </c>
      <c r="E453">
        <v>0</v>
      </c>
    </row>
    <row r="454" spans="1:5" x14ac:dyDescent="0.25">
      <c r="A454" t="s">
        <v>213</v>
      </c>
      <c r="B454" t="s">
        <v>682</v>
      </c>
      <c r="C454" t="s">
        <v>686</v>
      </c>
      <c r="D454">
        <v>1</v>
      </c>
      <c r="E454">
        <v>0</v>
      </c>
    </row>
    <row r="455" spans="1:5" x14ac:dyDescent="0.25">
      <c r="A455" t="s">
        <v>213</v>
      </c>
      <c r="B455" t="s">
        <v>683</v>
      </c>
      <c r="C455" t="s">
        <v>684</v>
      </c>
      <c r="D455">
        <v>1</v>
      </c>
      <c r="E455">
        <v>0</v>
      </c>
    </row>
    <row r="456" spans="1:5" x14ac:dyDescent="0.25">
      <c r="A456" t="s">
        <v>213</v>
      </c>
      <c r="B456" t="s">
        <v>685</v>
      </c>
      <c r="C456" t="s">
        <v>4043</v>
      </c>
      <c r="D456">
        <v>0</v>
      </c>
      <c r="E456">
        <v>0</v>
      </c>
    </row>
    <row r="457" spans="1:5" x14ac:dyDescent="0.25">
      <c r="A457" t="s">
        <v>213</v>
      </c>
      <c r="B457" t="s">
        <v>687</v>
      </c>
      <c r="C457" t="s">
        <v>688</v>
      </c>
      <c r="D457">
        <v>0</v>
      </c>
      <c r="E457">
        <v>1</v>
      </c>
    </row>
    <row r="458" spans="1:5" x14ac:dyDescent="0.25">
      <c r="A458" t="s">
        <v>213</v>
      </c>
      <c r="B458" t="s">
        <v>689</v>
      </c>
      <c r="C458" t="s">
        <v>690</v>
      </c>
      <c r="D458">
        <v>1</v>
      </c>
      <c r="E458">
        <v>0</v>
      </c>
    </row>
    <row r="459" spans="1:5" x14ac:dyDescent="0.25">
      <c r="A459" t="s">
        <v>213</v>
      </c>
      <c r="B459" t="s">
        <v>691</v>
      </c>
      <c r="C459" t="s">
        <v>690</v>
      </c>
      <c r="D459">
        <v>1</v>
      </c>
      <c r="E459">
        <v>0</v>
      </c>
    </row>
    <row r="460" spans="1:5" x14ac:dyDescent="0.25">
      <c r="A460" t="s">
        <v>213</v>
      </c>
      <c r="B460" t="s">
        <v>692</v>
      </c>
      <c r="C460" t="s">
        <v>690</v>
      </c>
      <c r="D460">
        <v>1</v>
      </c>
      <c r="E460">
        <v>0</v>
      </c>
    </row>
    <row r="461" spans="1:5" x14ac:dyDescent="0.25">
      <c r="A461" t="s">
        <v>213</v>
      </c>
      <c r="B461" t="s">
        <v>693</v>
      </c>
      <c r="C461" t="s">
        <v>694</v>
      </c>
      <c r="D461">
        <v>0</v>
      </c>
      <c r="E461">
        <v>0</v>
      </c>
    </row>
    <row r="462" spans="1:5" x14ac:dyDescent="0.25">
      <c r="A462" t="s">
        <v>213</v>
      </c>
      <c r="B462" t="s">
        <v>695</v>
      </c>
      <c r="C462" t="s">
        <v>694</v>
      </c>
      <c r="D462">
        <v>0</v>
      </c>
      <c r="E462">
        <v>0</v>
      </c>
    </row>
    <row r="463" spans="1:5" x14ac:dyDescent="0.25">
      <c r="A463" t="s">
        <v>213</v>
      </c>
      <c r="B463" t="s">
        <v>696</v>
      </c>
      <c r="C463" t="s">
        <v>694</v>
      </c>
      <c r="D463">
        <v>0</v>
      </c>
      <c r="E463">
        <v>0</v>
      </c>
    </row>
    <row r="464" spans="1:5" x14ac:dyDescent="0.25">
      <c r="A464" t="s">
        <v>213</v>
      </c>
      <c r="B464" t="s">
        <v>697</v>
      </c>
      <c r="C464" t="s">
        <v>698</v>
      </c>
      <c r="D464">
        <v>1</v>
      </c>
      <c r="E464">
        <v>0</v>
      </c>
    </row>
    <row r="465" spans="1:5" x14ac:dyDescent="0.25">
      <c r="A465" t="s">
        <v>213</v>
      </c>
      <c r="B465" t="s">
        <v>699</v>
      </c>
      <c r="C465" t="s">
        <v>700</v>
      </c>
      <c r="D465">
        <v>1</v>
      </c>
      <c r="E465">
        <v>0</v>
      </c>
    </row>
    <row r="466" spans="1:5" x14ac:dyDescent="0.25">
      <c r="A466" t="s">
        <v>213</v>
      </c>
      <c r="B466" t="s">
        <v>701</v>
      </c>
      <c r="C466" t="s">
        <v>700</v>
      </c>
      <c r="D466">
        <v>1</v>
      </c>
      <c r="E466">
        <v>0</v>
      </c>
    </row>
    <row r="467" spans="1:5" x14ac:dyDescent="0.25">
      <c r="A467" t="s">
        <v>213</v>
      </c>
      <c r="B467" t="s">
        <v>702</v>
      </c>
      <c r="C467" t="s">
        <v>703</v>
      </c>
      <c r="D467">
        <v>1</v>
      </c>
      <c r="E467">
        <v>0</v>
      </c>
    </row>
    <row r="468" spans="1:5" x14ac:dyDescent="0.25">
      <c r="A468" t="s">
        <v>213</v>
      </c>
      <c r="B468" t="s">
        <v>704</v>
      </c>
      <c r="C468" t="s">
        <v>703</v>
      </c>
      <c r="D468">
        <v>1</v>
      </c>
      <c r="E468">
        <v>0</v>
      </c>
    </row>
    <row r="469" spans="1:5" x14ac:dyDescent="0.25">
      <c r="A469" t="s">
        <v>213</v>
      </c>
      <c r="B469" t="s">
        <v>705</v>
      </c>
      <c r="C469" t="s">
        <v>706</v>
      </c>
      <c r="D469">
        <v>1</v>
      </c>
      <c r="E469">
        <v>0</v>
      </c>
    </row>
    <row r="470" spans="1:5" x14ac:dyDescent="0.25">
      <c r="A470" t="s">
        <v>213</v>
      </c>
      <c r="B470" t="s">
        <v>707</v>
      </c>
      <c r="C470" t="s">
        <v>706</v>
      </c>
      <c r="D470">
        <v>1</v>
      </c>
      <c r="E470">
        <v>0</v>
      </c>
    </row>
    <row r="471" spans="1:5" x14ac:dyDescent="0.25">
      <c r="A471" t="s">
        <v>213</v>
      </c>
      <c r="B471" t="s">
        <v>708</v>
      </c>
      <c r="C471" t="s">
        <v>709</v>
      </c>
      <c r="D471">
        <v>1</v>
      </c>
      <c r="E471">
        <v>0</v>
      </c>
    </row>
    <row r="472" spans="1:5" x14ac:dyDescent="0.25">
      <c r="A472" t="s">
        <v>213</v>
      </c>
      <c r="B472" t="s">
        <v>710</v>
      </c>
      <c r="C472" t="s">
        <v>709</v>
      </c>
      <c r="D472">
        <v>1</v>
      </c>
      <c r="E472">
        <v>0</v>
      </c>
    </row>
    <row r="473" spans="1:5" x14ac:dyDescent="0.25">
      <c r="A473" t="s">
        <v>213</v>
      </c>
      <c r="B473" t="s">
        <v>711</v>
      </c>
      <c r="C473" t="s">
        <v>712</v>
      </c>
      <c r="D473">
        <v>1</v>
      </c>
      <c r="E473">
        <v>0</v>
      </c>
    </row>
    <row r="474" spans="1:5" x14ac:dyDescent="0.25">
      <c r="A474" t="s">
        <v>213</v>
      </c>
      <c r="B474" t="s">
        <v>713</v>
      </c>
      <c r="C474" t="s">
        <v>714</v>
      </c>
      <c r="D474">
        <v>1</v>
      </c>
      <c r="E474">
        <v>0</v>
      </c>
    </row>
    <row r="475" spans="1:5" x14ac:dyDescent="0.25">
      <c r="A475" t="s">
        <v>213</v>
      </c>
      <c r="B475" t="s">
        <v>715</v>
      </c>
      <c r="C475" t="s">
        <v>714</v>
      </c>
      <c r="D475">
        <v>1</v>
      </c>
      <c r="E475">
        <v>0</v>
      </c>
    </row>
    <row r="476" spans="1:5" x14ac:dyDescent="0.25">
      <c r="A476" t="s">
        <v>213</v>
      </c>
      <c r="B476" t="s">
        <v>716</v>
      </c>
      <c r="C476" t="s">
        <v>717</v>
      </c>
      <c r="D476">
        <v>1</v>
      </c>
      <c r="E476">
        <v>0</v>
      </c>
    </row>
    <row r="477" spans="1:5" x14ac:dyDescent="0.25">
      <c r="A477" t="s">
        <v>213</v>
      </c>
      <c r="B477" t="s">
        <v>718</v>
      </c>
      <c r="C477" t="s">
        <v>717</v>
      </c>
      <c r="D477">
        <v>1</v>
      </c>
      <c r="E477">
        <v>0</v>
      </c>
    </row>
    <row r="478" spans="1:5" x14ac:dyDescent="0.25">
      <c r="A478" t="s">
        <v>213</v>
      </c>
      <c r="B478" t="s">
        <v>719</v>
      </c>
      <c r="C478" t="s">
        <v>720</v>
      </c>
      <c r="D478">
        <v>1</v>
      </c>
      <c r="E478">
        <v>0</v>
      </c>
    </row>
    <row r="479" spans="1:5" x14ac:dyDescent="0.25">
      <c r="A479" t="s">
        <v>213</v>
      </c>
      <c r="B479" t="s">
        <v>721</v>
      </c>
      <c r="C479" t="s">
        <v>720</v>
      </c>
      <c r="D479">
        <v>1</v>
      </c>
      <c r="E479">
        <v>0</v>
      </c>
    </row>
    <row r="480" spans="1:5" x14ac:dyDescent="0.25">
      <c r="A480" t="s">
        <v>213</v>
      </c>
      <c r="B480" t="s">
        <v>722</v>
      </c>
      <c r="C480" t="s">
        <v>723</v>
      </c>
      <c r="D480">
        <v>1</v>
      </c>
      <c r="E480">
        <v>0</v>
      </c>
    </row>
    <row r="481" spans="1:5" x14ac:dyDescent="0.25">
      <c r="A481" t="s">
        <v>213</v>
      </c>
      <c r="B481" t="s">
        <v>724</v>
      </c>
      <c r="C481" t="s">
        <v>723</v>
      </c>
      <c r="D481">
        <v>1</v>
      </c>
      <c r="E481">
        <v>0</v>
      </c>
    </row>
    <row r="482" spans="1:5" x14ac:dyDescent="0.25">
      <c r="A482" t="s">
        <v>213</v>
      </c>
      <c r="B482" t="s">
        <v>725</v>
      </c>
      <c r="C482" t="s">
        <v>726</v>
      </c>
      <c r="D482">
        <v>1</v>
      </c>
      <c r="E482">
        <v>0</v>
      </c>
    </row>
    <row r="483" spans="1:5" x14ac:dyDescent="0.25">
      <c r="A483" t="s">
        <v>213</v>
      </c>
      <c r="B483" t="s">
        <v>727</v>
      </c>
      <c r="C483" t="s">
        <v>726</v>
      </c>
      <c r="D483">
        <v>1</v>
      </c>
      <c r="E483">
        <v>0</v>
      </c>
    </row>
    <row r="484" spans="1:5" x14ac:dyDescent="0.25">
      <c r="A484" t="s">
        <v>213</v>
      </c>
      <c r="B484" t="s">
        <v>728</v>
      </c>
      <c r="C484" t="s">
        <v>729</v>
      </c>
      <c r="D484">
        <v>1</v>
      </c>
      <c r="E484">
        <v>0</v>
      </c>
    </row>
    <row r="485" spans="1:5" x14ac:dyDescent="0.25">
      <c r="A485" t="s">
        <v>213</v>
      </c>
      <c r="B485" t="s">
        <v>730</v>
      </c>
      <c r="C485" t="s">
        <v>729</v>
      </c>
      <c r="D485">
        <v>1</v>
      </c>
      <c r="E485">
        <v>0</v>
      </c>
    </row>
    <row r="486" spans="1:5" x14ac:dyDescent="0.25">
      <c r="A486" t="s">
        <v>213</v>
      </c>
      <c r="B486" t="s">
        <v>731</v>
      </c>
      <c r="C486" t="s">
        <v>732</v>
      </c>
      <c r="D486">
        <v>1</v>
      </c>
      <c r="E486">
        <v>0</v>
      </c>
    </row>
    <row r="487" spans="1:5" x14ac:dyDescent="0.25">
      <c r="A487" t="s">
        <v>213</v>
      </c>
      <c r="B487" t="s">
        <v>733</v>
      </c>
      <c r="C487" t="s">
        <v>734</v>
      </c>
      <c r="D487">
        <v>1</v>
      </c>
      <c r="E487">
        <v>0</v>
      </c>
    </row>
    <row r="488" spans="1:5" x14ac:dyDescent="0.25">
      <c r="A488" t="s">
        <v>213</v>
      </c>
      <c r="B488" t="s">
        <v>735</v>
      </c>
      <c r="C488" t="s">
        <v>734</v>
      </c>
      <c r="D488">
        <v>1</v>
      </c>
      <c r="E488">
        <v>0</v>
      </c>
    </row>
    <row r="489" spans="1:5" x14ac:dyDescent="0.25">
      <c r="A489" t="s">
        <v>213</v>
      </c>
      <c r="B489" t="s">
        <v>736</v>
      </c>
      <c r="C489" t="s">
        <v>737</v>
      </c>
      <c r="D489">
        <v>1</v>
      </c>
      <c r="E489">
        <v>0</v>
      </c>
    </row>
    <row r="490" spans="1:5" x14ac:dyDescent="0.25">
      <c r="A490" t="s">
        <v>213</v>
      </c>
      <c r="B490" t="s">
        <v>738</v>
      </c>
      <c r="C490" t="s">
        <v>737</v>
      </c>
      <c r="D490">
        <v>1</v>
      </c>
      <c r="E490">
        <v>0</v>
      </c>
    </row>
    <row r="491" spans="1:5" x14ac:dyDescent="0.25">
      <c r="A491" t="s">
        <v>213</v>
      </c>
      <c r="B491" t="s">
        <v>739</v>
      </c>
      <c r="C491" t="s">
        <v>740</v>
      </c>
      <c r="D491">
        <v>1</v>
      </c>
      <c r="E491">
        <v>0</v>
      </c>
    </row>
    <row r="492" spans="1:5" x14ac:dyDescent="0.25">
      <c r="A492" t="s">
        <v>213</v>
      </c>
      <c r="B492" t="s">
        <v>741</v>
      </c>
      <c r="C492" t="s">
        <v>740</v>
      </c>
      <c r="D492">
        <v>1</v>
      </c>
      <c r="E492">
        <v>0</v>
      </c>
    </row>
    <row r="493" spans="1:5" x14ac:dyDescent="0.25">
      <c r="A493" t="s">
        <v>213</v>
      </c>
      <c r="B493" t="s">
        <v>742</v>
      </c>
      <c r="C493" t="s">
        <v>743</v>
      </c>
      <c r="D493">
        <v>1</v>
      </c>
      <c r="E493">
        <v>0</v>
      </c>
    </row>
    <row r="494" spans="1:5" x14ac:dyDescent="0.25">
      <c r="A494" t="s">
        <v>213</v>
      </c>
      <c r="B494" t="s">
        <v>744</v>
      </c>
      <c r="C494" t="s">
        <v>743</v>
      </c>
      <c r="D494">
        <v>1</v>
      </c>
      <c r="E494">
        <v>0</v>
      </c>
    </row>
    <row r="495" spans="1:5" x14ac:dyDescent="0.25">
      <c r="A495" t="s">
        <v>213</v>
      </c>
      <c r="B495" t="s">
        <v>745</v>
      </c>
      <c r="C495" t="s">
        <v>746</v>
      </c>
      <c r="D495">
        <v>0</v>
      </c>
      <c r="E495">
        <v>1</v>
      </c>
    </row>
    <row r="496" spans="1:5" x14ac:dyDescent="0.25">
      <c r="A496" t="s">
        <v>213</v>
      </c>
      <c r="B496" t="s">
        <v>747</v>
      </c>
      <c r="C496" t="s">
        <v>748</v>
      </c>
      <c r="D496">
        <v>1</v>
      </c>
      <c r="E496">
        <v>0</v>
      </c>
    </row>
    <row r="497" spans="1:5" x14ac:dyDescent="0.25">
      <c r="A497" t="s">
        <v>213</v>
      </c>
      <c r="B497" t="s">
        <v>749</v>
      </c>
      <c r="C497" t="s">
        <v>750</v>
      </c>
      <c r="D497">
        <v>1</v>
      </c>
      <c r="E497">
        <v>0</v>
      </c>
    </row>
    <row r="498" spans="1:5" x14ac:dyDescent="0.25">
      <c r="A498" t="s">
        <v>213</v>
      </c>
      <c r="B498" t="s">
        <v>751</v>
      </c>
      <c r="C498" t="s">
        <v>750</v>
      </c>
      <c r="D498">
        <v>1</v>
      </c>
      <c r="E498">
        <v>0</v>
      </c>
    </row>
    <row r="499" spans="1:5" x14ac:dyDescent="0.25">
      <c r="A499" t="s">
        <v>213</v>
      </c>
      <c r="B499" t="s">
        <v>752</v>
      </c>
      <c r="C499" t="s">
        <v>753</v>
      </c>
      <c r="D499">
        <v>1</v>
      </c>
      <c r="E499">
        <v>0</v>
      </c>
    </row>
    <row r="500" spans="1:5" x14ac:dyDescent="0.25">
      <c r="A500" t="s">
        <v>213</v>
      </c>
      <c r="B500" t="s">
        <v>754</v>
      </c>
      <c r="C500" t="s">
        <v>753</v>
      </c>
      <c r="D500">
        <v>1</v>
      </c>
      <c r="E500">
        <v>0</v>
      </c>
    </row>
    <row r="501" spans="1:5" x14ac:dyDescent="0.25">
      <c r="A501" t="s">
        <v>213</v>
      </c>
      <c r="B501" t="s">
        <v>755</v>
      </c>
      <c r="C501" t="s">
        <v>756</v>
      </c>
      <c r="D501">
        <v>1</v>
      </c>
      <c r="E501">
        <v>0</v>
      </c>
    </row>
    <row r="502" spans="1:5" x14ac:dyDescent="0.25">
      <c r="A502" t="s">
        <v>213</v>
      </c>
      <c r="B502" t="s">
        <v>757</v>
      </c>
      <c r="C502" t="s">
        <v>758</v>
      </c>
      <c r="D502">
        <v>0</v>
      </c>
      <c r="E502">
        <v>0</v>
      </c>
    </row>
    <row r="503" spans="1:5" x14ac:dyDescent="0.25">
      <c r="A503" t="s">
        <v>213</v>
      </c>
      <c r="B503" t="s">
        <v>759</v>
      </c>
      <c r="C503" t="s">
        <v>758</v>
      </c>
      <c r="D503">
        <v>0</v>
      </c>
      <c r="E503">
        <v>0</v>
      </c>
    </row>
    <row r="504" spans="1:5" x14ac:dyDescent="0.25">
      <c r="A504" t="s">
        <v>213</v>
      </c>
      <c r="B504" t="s">
        <v>760</v>
      </c>
      <c r="C504" t="s">
        <v>761</v>
      </c>
      <c r="D504">
        <v>0</v>
      </c>
      <c r="E504">
        <v>1</v>
      </c>
    </row>
    <row r="505" spans="1:5" x14ac:dyDescent="0.25">
      <c r="A505" t="s">
        <v>213</v>
      </c>
      <c r="B505" t="s">
        <v>762</v>
      </c>
      <c r="C505" t="s">
        <v>761</v>
      </c>
      <c r="D505">
        <v>0</v>
      </c>
      <c r="E505">
        <v>1</v>
      </c>
    </row>
    <row r="506" spans="1:5" x14ac:dyDescent="0.25">
      <c r="A506" t="s">
        <v>213</v>
      </c>
      <c r="B506" t="s">
        <v>763</v>
      </c>
      <c r="C506" t="s">
        <v>764</v>
      </c>
      <c r="D506">
        <v>0</v>
      </c>
      <c r="E506">
        <v>0</v>
      </c>
    </row>
    <row r="507" spans="1:5" x14ac:dyDescent="0.25">
      <c r="A507" t="s">
        <v>213</v>
      </c>
      <c r="B507" t="s">
        <v>765</v>
      </c>
      <c r="C507" t="s">
        <v>764</v>
      </c>
      <c r="D507">
        <v>0</v>
      </c>
      <c r="E507">
        <v>0</v>
      </c>
    </row>
    <row r="508" spans="1:5" x14ac:dyDescent="0.25">
      <c r="A508" t="s">
        <v>213</v>
      </c>
      <c r="B508" t="s">
        <v>766</v>
      </c>
      <c r="C508" t="s">
        <v>764</v>
      </c>
      <c r="D508">
        <v>0</v>
      </c>
      <c r="E508">
        <v>0</v>
      </c>
    </row>
    <row r="509" spans="1:5" x14ac:dyDescent="0.25">
      <c r="A509" t="s">
        <v>213</v>
      </c>
      <c r="B509" t="s">
        <v>767</v>
      </c>
      <c r="C509" t="s">
        <v>768</v>
      </c>
      <c r="D509">
        <v>0</v>
      </c>
      <c r="E509">
        <v>0</v>
      </c>
    </row>
    <row r="510" spans="1:5" x14ac:dyDescent="0.25">
      <c r="A510" t="s">
        <v>213</v>
      </c>
      <c r="B510" t="s">
        <v>769</v>
      </c>
      <c r="C510" t="s">
        <v>768</v>
      </c>
      <c r="D510">
        <v>0</v>
      </c>
      <c r="E510">
        <v>0</v>
      </c>
    </row>
    <row r="511" spans="1:5" x14ac:dyDescent="0.25">
      <c r="A511" t="s">
        <v>213</v>
      </c>
      <c r="B511" t="s">
        <v>770</v>
      </c>
      <c r="C511" t="s">
        <v>768</v>
      </c>
      <c r="D511">
        <v>0</v>
      </c>
      <c r="E511">
        <v>0</v>
      </c>
    </row>
    <row r="512" spans="1:5" x14ac:dyDescent="0.25">
      <c r="A512" t="s">
        <v>213</v>
      </c>
      <c r="B512" t="s">
        <v>771</v>
      </c>
      <c r="C512" t="s">
        <v>772</v>
      </c>
      <c r="D512">
        <v>0</v>
      </c>
      <c r="E512">
        <v>0</v>
      </c>
    </row>
    <row r="513" spans="1:5" x14ac:dyDescent="0.25">
      <c r="A513" t="s">
        <v>213</v>
      </c>
      <c r="B513" t="s">
        <v>773</v>
      </c>
      <c r="C513" t="s">
        <v>774</v>
      </c>
      <c r="D513">
        <v>0</v>
      </c>
      <c r="E513">
        <v>1</v>
      </c>
    </row>
    <row r="514" spans="1:5" x14ac:dyDescent="0.25">
      <c r="A514" t="s">
        <v>213</v>
      </c>
      <c r="B514" t="s">
        <v>775</v>
      </c>
      <c r="C514" t="s">
        <v>774</v>
      </c>
      <c r="D514">
        <v>0</v>
      </c>
      <c r="E514">
        <v>1</v>
      </c>
    </row>
    <row r="515" spans="1:5" x14ac:dyDescent="0.25">
      <c r="A515" t="s">
        <v>213</v>
      </c>
      <c r="B515" t="s">
        <v>776</v>
      </c>
      <c r="C515" t="s">
        <v>777</v>
      </c>
      <c r="D515">
        <v>0</v>
      </c>
      <c r="E515">
        <v>1</v>
      </c>
    </row>
    <row r="516" spans="1:5" x14ac:dyDescent="0.25">
      <c r="A516" t="s">
        <v>213</v>
      </c>
      <c r="B516" t="s">
        <v>778</v>
      </c>
      <c r="C516" t="s">
        <v>777</v>
      </c>
      <c r="D516">
        <v>0</v>
      </c>
      <c r="E516">
        <v>1</v>
      </c>
    </row>
    <row r="517" spans="1:5" x14ac:dyDescent="0.25">
      <c r="A517" t="s">
        <v>213</v>
      </c>
      <c r="B517" t="s">
        <v>779</v>
      </c>
      <c r="C517" t="s">
        <v>780</v>
      </c>
      <c r="D517">
        <v>0</v>
      </c>
      <c r="E517">
        <v>1</v>
      </c>
    </row>
    <row r="518" spans="1:5" x14ac:dyDescent="0.25">
      <c r="A518" t="s">
        <v>213</v>
      </c>
      <c r="B518" t="s">
        <v>781</v>
      </c>
      <c r="C518" t="s">
        <v>780</v>
      </c>
      <c r="D518">
        <v>0</v>
      </c>
      <c r="E518">
        <v>1</v>
      </c>
    </row>
    <row r="519" spans="1:5" x14ac:dyDescent="0.25">
      <c r="A519" t="s">
        <v>213</v>
      </c>
      <c r="B519" t="s">
        <v>782</v>
      </c>
      <c r="C519" t="s">
        <v>783</v>
      </c>
      <c r="D519">
        <v>0</v>
      </c>
      <c r="E519">
        <v>0</v>
      </c>
    </row>
    <row r="520" spans="1:5" x14ac:dyDescent="0.25">
      <c r="A520" t="s">
        <v>213</v>
      </c>
      <c r="B520" t="s">
        <v>784</v>
      </c>
      <c r="C520" t="s">
        <v>785</v>
      </c>
      <c r="D520">
        <v>0</v>
      </c>
      <c r="E520">
        <v>0</v>
      </c>
    </row>
    <row r="521" spans="1:5" x14ac:dyDescent="0.25">
      <c r="A521" t="s">
        <v>213</v>
      </c>
      <c r="B521" t="s">
        <v>786</v>
      </c>
      <c r="C521" t="s">
        <v>785</v>
      </c>
      <c r="D521">
        <v>0</v>
      </c>
      <c r="E521">
        <v>0</v>
      </c>
    </row>
    <row r="522" spans="1:5" x14ac:dyDescent="0.25">
      <c r="A522" t="s">
        <v>213</v>
      </c>
      <c r="B522" t="s">
        <v>787</v>
      </c>
      <c r="C522" t="s">
        <v>788</v>
      </c>
      <c r="D522">
        <v>0</v>
      </c>
      <c r="E522">
        <v>0</v>
      </c>
    </row>
    <row r="523" spans="1:5" x14ac:dyDescent="0.25">
      <c r="A523" t="s">
        <v>213</v>
      </c>
      <c r="B523" t="s">
        <v>789</v>
      </c>
      <c r="C523" t="s">
        <v>788</v>
      </c>
      <c r="D523">
        <v>0</v>
      </c>
      <c r="E523">
        <v>0</v>
      </c>
    </row>
    <row r="524" spans="1:5" x14ac:dyDescent="0.25">
      <c r="A524" t="s">
        <v>213</v>
      </c>
      <c r="B524" t="s">
        <v>790</v>
      </c>
      <c r="C524" t="s">
        <v>791</v>
      </c>
      <c r="D524">
        <v>0</v>
      </c>
      <c r="E524">
        <v>1</v>
      </c>
    </row>
    <row r="525" spans="1:5" x14ac:dyDescent="0.25">
      <c r="A525" t="s">
        <v>213</v>
      </c>
      <c r="B525" t="s">
        <v>792</v>
      </c>
      <c r="C525" t="s">
        <v>791</v>
      </c>
      <c r="D525">
        <v>0</v>
      </c>
      <c r="E525">
        <v>1</v>
      </c>
    </row>
    <row r="526" spans="1:5" x14ac:dyDescent="0.25">
      <c r="A526" t="s">
        <v>213</v>
      </c>
      <c r="B526" t="s">
        <v>793</v>
      </c>
      <c r="C526" t="s">
        <v>794</v>
      </c>
      <c r="D526">
        <v>1</v>
      </c>
      <c r="E526">
        <v>0</v>
      </c>
    </row>
    <row r="527" spans="1:5" x14ac:dyDescent="0.25">
      <c r="A527" t="s">
        <v>213</v>
      </c>
      <c r="B527" t="s">
        <v>795</v>
      </c>
      <c r="C527" t="s">
        <v>796</v>
      </c>
      <c r="D527">
        <v>1</v>
      </c>
      <c r="E527">
        <v>0</v>
      </c>
    </row>
    <row r="528" spans="1:5" x14ac:dyDescent="0.25">
      <c r="A528" t="s">
        <v>213</v>
      </c>
      <c r="B528" t="s">
        <v>797</v>
      </c>
      <c r="C528" t="s">
        <v>796</v>
      </c>
      <c r="D528">
        <v>1</v>
      </c>
      <c r="E528">
        <v>0</v>
      </c>
    </row>
    <row r="529" spans="1:5" x14ac:dyDescent="0.25">
      <c r="A529" t="s">
        <v>213</v>
      </c>
      <c r="B529" t="s">
        <v>798</v>
      </c>
      <c r="C529" t="s">
        <v>799</v>
      </c>
      <c r="D529">
        <v>1</v>
      </c>
      <c r="E529">
        <v>0</v>
      </c>
    </row>
    <row r="530" spans="1:5" x14ac:dyDescent="0.25">
      <c r="A530" t="s">
        <v>213</v>
      </c>
      <c r="B530" t="s">
        <v>800</v>
      </c>
      <c r="C530" t="s">
        <v>799</v>
      </c>
      <c r="D530">
        <v>1</v>
      </c>
      <c r="E530">
        <v>0</v>
      </c>
    </row>
    <row r="531" spans="1:5" x14ac:dyDescent="0.25">
      <c r="A531" t="s">
        <v>213</v>
      </c>
      <c r="B531" t="s">
        <v>801</v>
      </c>
      <c r="C531" t="s">
        <v>802</v>
      </c>
      <c r="D531">
        <v>1</v>
      </c>
      <c r="E531">
        <v>0</v>
      </c>
    </row>
    <row r="532" spans="1:5" x14ac:dyDescent="0.25">
      <c r="A532" t="s">
        <v>213</v>
      </c>
      <c r="B532" t="s">
        <v>803</v>
      </c>
      <c r="C532" t="s">
        <v>802</v>
      </c>
      <c r="D532">
        <v>1</v>
      </c>
      <c r="E532">
        <v>0</v>
      </c>
    </row>
    <row r="533" spans="1:5" x14ac:dyDescent="0.25">
      <c r="A533" t="s">
        <v>213</v>
      </c>
      <c r="B533" t="s">
        <v>804</v>
      </c>
      <c r="C533" t="s">
        <v>805</v>
      </c>
      <c r="D533">
        <v>1</v>
      </c>
      <c r="E533">
        <v>0</v>
      </c>
    </row>
    <row r="534" spans="1:5" x14ac:dyDescent="0.25">
      <c r="A534" t="s">
        <v>213</v>
      </c>
      <c r="B534" t="s">
        <v>806</v>
      </c>
      <c r="C534" t="s">
        <v>805</v>
      </c>
      <c r="D534">
        <v>1</v>
      </c>
      <c r="E534">
        <v>0</v>
      </c>
    </row>
    <row r="535" spans="1:5" x14ac:dyDescent="0.25">
      <c r="A535" t="s">
        <v>213</v>
      </c>
      <c r="B535" t="s">
        <v>807</v>
      </c>
      <c r="C535" t="s">
        <v>2764</v>
      </c>
      <c r="D535">
        <v>1</v>
      </c>
      <c r="E535">
        <v>0</v>
      </c>
    </row>
    <row r="536" spans="1:5" x14ac:dyDescent="0.25">
      <c r="A536" t="s">
        <v>213</v>
      </c>
      <c r="B536" t="s">
        <v>808</v>
      </c>
      <c r="C536" t="s">
        <v>2764</v>
      </c>
      <c r="D536">
        <v>1</v>
      </c>
      <c r="E536">
        <v>0</v>
      </c>
    </row>
    <row r="537" spans="1:5" x14ac:dyDescent="0.25">
      <c r="A537" t="s">
        <v>213</v>
      </c>
      <c r="B537" t="s">
        <v>809</v>
      </c>
      <c r="C537" t="s">
        <v>810</v>
      </c>
      <c r="D537">
        <v>1</v>
      </c>
      <c r="E537">
        <v>1</v>
      </c>
    </row>
    <row r="538" spans="1:5" x14ac:dyDescent="0.25">
      <c r="A538" t="s">
        <v>213</v>
      </c>
      <c r="B538" t="s">
        <v>811</v>
      </c>
      <c r="C538" t="s">
        <v>812</v>
      </c>
      <c r="D538">
        <v>1</v>
      </c>
      <c r="E538">
        <v>0</v>
      </c>
    </row>
    <row r="539" spans="1:5" x14ac:dyDescent="0.25">
      <c r="A539" t="s">
        <v>213</v>
      </c>
      <c r="B539" t="s">
        <v>813</v>
      </c>
      <c r="C539" t="s">
        <v>814</v>
      </c>
      <c r="D539">
        <v>0</v>
      </c>
      <c r="E539">
        <v>0</v>
      </c>
    </row>
    <row r="540" spans="1:5" x14ac:dyDescent="0.25">
      <c r="A540" t="s">
        <v>213</v>
      </c>
      <c r="B540" t="s">
        <v>815</v>
      </c>
      <c r="C540" t="s">
        <v>814</v>
      </c>
      <c r="D540">
        <v>0</v>
      </c>
      <c r="E540">
        <v>0</v>
      </c>
    </row>
    <row r="541" spans="1:5" x14ac:dyDescent="0.25">
      <c r="A541" t="s">
        <v>213</v>
      </c>
      <c r="B541" t="s">
        <v>816</v>
      </c>
      <c r="C541" t="s">
        <v>817</v>
      </c>
      <c r="D541">
        <v>0</v>
      </c>
      <c r="E541">
        <v>0</v>
      </c>
    </row>
    <row r="542" spans="1:5" x14ac:dyDescent="0.25">
      <c r="A542" t="s">
        <v>213</v>
      </c>
      <c r="B542" t="s">
        <v>818</v>
      </c>
      <c r="C542" t="s">
        <v>817</v>
      </c>
      <c r="D542">
        <v>0</v>
      </c>
      <c r="E542">
        <v>0</v>
      </c>
    </row>
    <row r="543" spans="1:5" x14ac:dyDescent="0.25">
      <c r="A543" t="s">
        <v>213</v>
      </c>
      <c r="B543" t="s">
        <v>819</v>
      </c>
      <c r="C543" t="s">
        <v>820</v>
      </c>
      <c r="D543">
        <v>1</v>
      </c>
      <c r="E543">
        <v>0</v>
      </c>
    </row>
    <row r="544" spans="1:5" x14ac:dyDescent="0.25">
      <c r="A544" t="s">
        <v>213</v>
      </c>
      <c r="B544" t="s">
        <v>821</v>
      </c>
      <c r="C544" t="s">
        <v>820</v>
      </c>
      <c r="D544">
        <v>1</v>
      </c>
      <c r="E544">
        <v>0</v>
      </c>
    </row>
    <row r="545" spans="1:5" x14ac:dyDescent="0.25">
      <c r="A545" t="s">
        <v>213</v>
      </c>
      <c r="B545" t="s">
        <v>822</v>
      </c>
      <c r="C545" t="s">
        <v>820</v>
      </c>
      <c r="D545">
        <v>1</v>
      </c>
      <c r="E545">
        <v>0</v>
      </c>
    </row>
    <row r="546" spans="1:5" x14ac:dyDescent="0.25">
      <c r="A546" t="s">
        <v>213</v>
      </c>
      <c r="B546" t="s">
        <v>823</v>
      </c>
      <c r="C546" t="s">
        <v>824</v>
      </c>
      <c r="D546">
        <v>1</v>
      </c>
      <c r="E546">
        <v>0</v>
      </c>
    </row>
    <row r="547" spans="1:5" x14ac:dyDescent="0.25">
      <c r="A547" t="s">
        <v>213</v>
      </c>
      <c r="B547" t="s">
        <v>825</v>
      </c>
      <c r="C547" t="s">
        <v>824</v>
      </c>
      <c r="D547">
        <v>1</v>
      </c>
      <c r="E547">
        <v>0</v>
      </c>
    </row>
    <row r="548" spans="1:5" x14ac:dyDescent="0.25">
      <c r="A548" t="s">
        <v>213</v>
      </c>
      <c r="B548" t="s">
        <v>826</v>
      </c>
      <c r="C548" t="s">
        <v>824</v>
      </c>
      <c r="D548">
        <v>1</v>
      </c>
      <c r="E548">
        <v>0</v>
      </c>
    </row>
    <row r="549" spans="1:5" x14ac:dyDescent="0.25">
      <c r="A549" t="s">
        <v>213</v>
      </c>
      <c r="B549" t="s">
        <v>827</v>
      </c>
      <c r="C549" t="s">
        <v>828</v>
      </c>
      <c r="D549">
        <v>1</v>
      </c>
      <c r="E549">
        <v>0</v>
      </c>
    </row>
    <row r="550" spans="1:5" x14ac:dyDescent="0.25">
      <c r="A550" t="s">
        <v>213</v>
      </c>
      <c r="B550" t="s">
        <v>829</v>
      </c>
      <c r="C550" t="s">
        <v>828</v>
      </c>
      <c r="D550">
        <v>1</v>
      </c>
      <c r="E550">
        <v>0</v>
      </c>
    </row>
    <row r="551" spans="1:5" x14ac:dyDescent="0.25">
      <c r="A551" t="s">
        <v>213</v>
      </c>
      <c r="B551" t="s">
        <v>830</v>
      </c>
      <c r="C551" t="s">
        <v>828</v>
      </c>
      <c r="D551">
        <v>1</v>
      </c>
      <c r="E551">
        <v>0</v>
      </c>
    </row>
    <row r="552" spans="1:5" x14ac:dyDescent="0.25">
      <c r="A552" t="s">
        <v>213</v>
      </c>
      <c r="B552" t="s">
        <v>831</v>
      </c>
      <c r="C552" t="s">
        <v>832</v>
      </c>
      <c r="D552">
        <v>0</v>
      </c>
      <c r="E552">
        <v>0</v>
      </c>
    </row>
    <row r="553" spans="1:5" x14ac:dyDescent="0.25">
      <c r="A553" t="s">
        <v>213</v>
      </c>
      <c r="B553" t="s">
        <v>833</v>
      </c>
      <c r="C553" t="s">
        <v>3575</v>
      </c>
      <c r="D553">
        <v>0</v>
      </c>
      <c r="E553">
        <v>0</v>
      </c>
    </row>
    <row r="554" spans="1:5" x14ac:dyDescent="0.25">
      <c r="A554" t="s">
        <v>213</v>
      </c>
      <c r="B554" t="s">
        <v>834</v>
      </c>
      <c r="C554" t="s">
        <v>3575</v>
      </c>
      <c r="D554">
        <v>0</v>
      </c>
      <c r="E554">
        <v>0</v>
      </c>
    </row>
    <row r="555" spans="1:5" x14ac:dyDescent="0.25">
      <c r="A555" t="s">
        <v>213</v>
      </c>
      <c r="B555" t="s">
        <v>835</v>
      </c>
      <c r="C555" t="s">
        <v>836</v>
      </c>
      <c r="D555">
        <v>1</v>
      </c>
      <c r="E555">
        <v>0</v>
      </c>
    </row>
    <row r="556" spans="1:5" x14ac:dyDescent="0.25">
      <c r="A556" t="s">
        <v>213</v>
      </c>
      <c r="B556" t="s">
        <v>837</v>
      </c>
      <c r="C556" t="s">
        <v>836</v>
      </c>
      <c r="D556">
        <v>1</v>
      </c>
      <c r="E556">
        <v>0</v>
      </c>
    </row>
    <row r="557" spans="1:5" x14ac:dyDescent="0.25">
      <c r="A557" t="s">
        <v>213</v>
      </c>
      <c r="B557" t="s">
        <v>838</v>
      </c>
      <c r="C557" t="s">
        <v>839</v>
      </c>
      <c r="D557">
        <v>0</v>
      </c>
      <c r="E557">
        <v>0</v>
      </c>
    </row>
    <row r="558" spans="1:5" x14ac:dyDescent="0.25">
      <c r="A558" t="s">
        <v>213</v>
      </c>
      <c r="B558" t="s">
        <v>840</v>
      </c>
      <c r="C558" t="s">
        <v>839</v>
      </c>
      <c r="D558">
        <v>0</v>
      </c>
      <c r="E558">
        <v>0</v>
      </c>
    </row>
    <row r="559" spans="1:5" x14ac:dyDescent="0.25">
      <c r="A559" t="s">
        <v>213</v>
      </c>
      <c r="B559" t="s">
        <v>841</v>
      </c>
      <c r="C559" t="s">
        <v>842</v>
      </c>
      <c r="D559">
        <v>1</v>
      </c>
      <c r="E559">
        <v>0</v>
      </c>
    </row>
    <row r="560" spans="1:5" x14ac:dyDescent="0.25">
      <c r="A560" t="s">
        <v>213</v>
      </c>
      <c r="B560" t="s">
        <v>843</v>
      </c>
      <c r="C560" t="s">
        <v>844</v>
      </c>
      <c r="D560">
        <v>1</v>
      </c>
      <c r="E560">
        <v>0</v>
      </c>
    </row>
    <row r="561" spans="1:5" x14ac:dyDescent="0.25">
      <c r="A561" t="s">
        <v>213</v>
      </c>
      <c r="B561" t="s">
        <v>845</v>
      </c>
      <c r="C561" t="s">
        <v>846</v>
      </c>
      <c r="D561">
        <v>0</v>
      </c>
      <c r="E561">
        <v>0</v>
      </c>
    </row>
    <row r="562" spans="1:5" x14ac:dyDescent="0.25">
      <c r="A562" t="s">
        <v>213</v>
      </c>
      <c r="B562" t="s">
        <v>847</v>
      </c>
      <c r="C562" t="s">
        <v>846</v>
      </c>
      <c r="D562">
        <v>0</v>
      </c>
      <c r="E562">
        <v>0</v>
      </c>
    </row>
    <row r="563" spans="1:5" x14ac:dyDescent="0.25">
      <c r="A563" t="s">
        <v>213</v>
      </c>
      <c r="B563" t="s">
        <v>848</v>
      </c>
      <c r="C563" t="s">
        <v>846</v>
      </c>
      <c r="D563">
        <v>0</v>
      </c>
      <c r="E563">
        <v>0</v>
      </c>
    </row>
    <row r="564" spans="1:5" x14ac:dyDescent="0.25">
      <c r="A564" t="s">
        <v>213</v>
      </c>
      <c r="B564" t="s">
        <v>849</v>
      </c>
      <c r="C564" t="s">
        <v>850</v>
      </c>
      <c r="D564">
        <v>1</v>
      </c>
      <c r="E564">
        <v>1</v>
      </c>
    </row>
    <row r="565" spans="1:5" x14ac:dyDescent="0.25">
      <c r="A565" t="s">
        <v>213</v>
      </c>
      <c r="B565" t="s">
        <v>851</v>
      </c>
      <c r="C565" t="s">
        <v>852</v>
      </c>
      <c r="D565">
        <v>0</v>
      </c>
      <c r="E565">
        <v>0</v>
      </c>
    </row>
    <row r="566" spans="1:5" x14ac:dyDescent="0.25">
      <c r="A566" t="s">
        <v>213</v>
      </c>
      <c r="B566" t="s">
        <v>853</v>
      </c>
      <c r="C566" t="s">
        <v>854</v>
      </c>
      <c r="D566">
        <v>0</v>
      </c>
      <c r="E566">
        <v>0</v>
      </c>
    </row>
    <row r="567" spans="1:5" x14ac:dyDescent="0.25">
      <c r="A567" t="s">
        <v>213</v>
      </c>
      <c r="B567" t="s">
        <v>855</v>
      </c>
      <c r="C567" t="s">
        <v>854</v>
      </c>
      <c r="D567">
        <v>0</v>
      </c>
      <c r="E567">
        <v>0</v>
      </c>
    </row>
    <row r="568" spans="1:5" x14ac:dyDescent="0.25">
      <c r="A568" t="s">
        <v>213</v>
      </c>
      <c r="B568" t="s">
        <v>856</v>
      </c>
      <c r="C568" t="s">
        <v>857</v>
      </c>
      <c r="D568">
        <v>1</v>
      </c>
      <c r="E568">
        <v>0</v>
      </c>
    </row>
    <row r="569" spans="1:5" x14ac:dyDescent="0.25">
      <c r="A569" t="s">
        <v>213</v>
      </c>
      <c r="B569" t="s">
        <v>858</v>
      </c>
      <c r="C569" t="s">
        <v>857</v>
      </c>
      <c r="D569">
        <v>1</v>
      </c>
      <c r="E569">
        <v>0</v>
      </c>
    </row>
    <row r="570" spans="1:5" x14ac:dyDescent="0.25">
      <c r="A570" t="s">
        <v>213</v>
      </c>
      <c r="B570" t="s">
        <v>859</v>
      </c>
      <c r="C570" t="s">
        <v>860</v>
      </c>
      <c r="D570">
        <v>1</v>
      </c>
      <c r="E570">
        <v>0</v>
      </c>
    </row>
    <row r="571" spans="1:5" x14ac:dyDescent="0.25">
      <c r="A571" t="s">
        <v>213</v>
      </c>
      <c r="B571" t="s">
        <v>861</v>
      </c>
      <c r="C571" t="s">
        <v>860</v>
      </c>
      <c r="D571">
        <v>1</v>
      </c>
      <c r="E571">
        <v>0</v>
      </c>
    </row>
    <row r="572" spans="1:5" x14ac:dyDescent="0.25">
      <c r="A572" t="s">
        <v>213</v>
      </c>
      <c r="B572" t="s">
        <v>862</v>
      </c>
      <c r="C572" t="s">
        <v>860</v>
      </c>
      <c r="D572">
        <v>1</v>
      </c>
      <c r="E572">
        <v>0</v>
      </c>
    </row>
    <row r="573" spans="1:5" x14ac:dyDescent="0.25">
      <c r="A573" t="s">
        <v>213</v>
      </c>
      <c r="B573" t="s">
        <v>863</v>
      </c>
      <c r="C573" t="s">
        <v>864</v>
      </c>
      <c r="D573">
        <v>1</v>
      </c>
      <c r="E573">
        <v>0</v>
      </c>
    </row>
    <row r="574" spans="1:5" x14ac:dyDescent="0.25">
      <c r="A574" t="s">
        <v>213</v>
      </c>
      <c r="B574" t="s">
        <v>865</v>
      </c>
      <c r="C574" t="s">
        <v>866</v>
      </c>
      <c r="D574">
        <v>1</v>
      </c>
      <c r="E574">
        <v>0</v>
      </c>
    </row>
    <row r="575" spans="1:5" x14ac:dyDescent="0.25">
      <c r="A575" t="s">
        <v>213</v>
      </c>
      <c r="B575" t="s">
        <v>867</v>
      </c>
      <c r="C575" t="s">
        <v>866</v>
      </c>
      <c r="D575">
        <v>1</v>
      </c>
      <c r="E575">
        <v>0</v>
      </c>
    </row>
    <row r="576" spans="1:5" x14ac:dyDescent="0.25">
      <c r="A576" t="s">
        <v>213</v>
      </c>
      <c r="B576" t="s">
        <v>868</v>
      </c>
      <c r="C576" t="s">
        <v>869</v>
      </c>
      <c r="D576">
        <v>1</v>
      </c>
      <c r="E576">
        <v>0</v>
      </c>
    </row>
    <row r="577" spans="1:5" x14ac:dyDescent="0.25">
      <c r="A577" t="s">
        <v>213</v>
      </c>
      <c r="B577" t="s">
        <v>870</v>
      </c>
      <c r="C577" t="s">
        <v>869</v>
      </c>
      <c r="D577">
        <v>1</v>
      </c>
      <c r="E577">
        <v>0</v>
      </c>
    </row>
    <row r="578" spans="1:5" x14ac:dyDescent="0.25">
      <c r="A578" t="s">
        <v>213</v>
      </c>
      <c r="B578" t="s">
        <v>871</v>
      </c>
      <c r="C578" t="s">
        <v>872</v>
      </c>
      <c r="D578">
        <v>1</v>
      </c>
      <c r="E578">
        <v>0</v>
      </c>
    </row>
    <row r="579" spans="1:5" x14ac:dyDescent="0.25">
      <c r="A579" t="s">
        <v>213</v>
      </c>
      <c r="B579" t="s">
        <v>873</v>
      </c>
      <c r="C579" t="s">
        <v>872</v>
      </c>
      <c r="D579">
        <v>1</v>
      </c>
      <c r="E579">
        <v>0</v>
      </c>
    </row>
    <row r="580" spans="1:5" x14ac:dyDescent="0.25">
      <c r="A580" t="s">
        <v>213</v>
      </c>
      <c r="B580" t="s">
        <v>874</v>
      </c>
      <c r="C580" t="s">
        <v>875</v>
      </c>
      <c r="D580">
        <v>0</v>
      </c>
      <c r="E580">
        <v>0</v>
      </c>
    </row>
    <row r="581" spans="1:5" x14ac:dyDescent="0.25">
      <c r="A581" t="s">
        <v>213</v>
      </c>
      <c r="B581" t="s">
        <v>876</v>
      </c>
      <c r="C581" t="s">
        <v>875</v>
      </c>
      <c r="D581">
        <v>0</v>
      </c>
      <c r="E581">
        <v>0</v>
      </c>
    </row>
    <row r="582" spans="1:5" x14ac:dyDescent="0.25">
      <c r="A582" t="s">
        <v>213</v>
      </c>
      <c r="B582" t="s">
        <v>877</v>
      </c>
      <c r="C582" t="s">
        <v>875</v>
      </c>
      <c r="D582">
        <v>0</v>
      </c>
      <c r="E582">
        <v>0</v>
      </c>
    </row>
    <row r="583" spans="1:5" x14ac:dyDescent="0.25">
      <c r="A583" t="s">
        <v>213</v>
      </c>
      <c r="B583" t="s">
        <v>878</v>
      </c>
      <c r="C583" t="s">
        <v>879</v>
      </c>
      <c r="D583">
        <v>1</v>
      </c>
      <c r="E583">
        <v>0</v>
      </c>
    </row>
    <row r="584" spans="1:5" x14ac:dyDescent="0.25">
      <c r="A584" t="s">
        <v>213</v>
      </c>
      <c r="B584" t="s">
        <v>880</v>
      </c>
      <c r="C584" t="s">
        <v>881</v>
      </c>
      <c r="D584">
        <v>1</v>
      </c>
      <c r="E584">
        <v>0</v>
      </c>
    </row>
    <row r="585" spans="1:5" x14ac:dyDescent="0.25">
      <c r="A585" t="s">
        <v>213</v>
      </c>
      <c r="B585" t="s">
        <v>882</v>
      </c>
      <c r="C585" t="s">
        <v>881</v>
      </c>
      <c r="D585">
        <v>1</v>
      </c>
      <c r="E585">
        <v>0</v>
      </c>
    </row>
    <row r="586" spans="1:5" x14ac:dyDescent="0.25">
      <c r="A586" t="s">
        <v>213</v>
      </c>
      <c r="B586" t="s">
        <v>883</v>
      </c>
      <c r="C586" t="s">
        <v>884</v>
      </c>
      <c r="D586">
        <v>1</v>
      </c>
      <c r="E586">
        <v>0</v>
      </c>
    </row>
    <row r="587" spans="1:5" x14ac:dyDescent="0.25">
      <c r="A587" t="s">
        <v>213</v>
      </c>
      <c r="B587" t="s">
        <v>885</v>
      </c>
      <c r="C587" t="s">
        <v>884</v>
      </c>
      <c r="D587">
        <v>1</v>
      </c>
      <c r="E587">
        <v>0</v>
      </c>
    </row>
    <row r="588" spans="1:5" x14ac:dyDescent="0.25">
      <c r="A588" t="s">
        <v>213</v>
      </c>
      <c r="B588" t="s">
        <v>886</v>
      </c>
      <c r="C588" t="s">
        <v>887</v>
      </c>
      <c r="D588">
        <v>1</v>
      </c>
      <c r="E588">
        <v>0</v>
      </c>
    </row>
    <row r="589" spans="1:5" x14ac:dyDescent="0.25">
      <c r="A589" t="s">
        <v>213</v>
      </c>
      <c r="B589" t="s">
        <v>888</v>
      </c>
      <c r="C589" t="s">
        <v>887</v>
      </c>
      <c r="D589">
        <v>1</v>
      </c>
      <c r="E589">
        <v>0</v>
      </c>
    </row>
    <row r="590" spans="1:5" x14ac:dyDescent="0.25">
      <c r="A590" t="s">
        <v>213</v>
      </c>
      <c r="B590" t="s">
        <v>889</v>
      </c>
      <c r="C590" t="s">
        <v>887</v>
      </c>
      <c r="D590">
        <v>1</v>
      </c>
      <c r="E590">
        <v>0</v>
      </c>
    </row>
    <row r="591" spans="1:5" x14ac:dyDescent="0.25">
      <c r="A591" t="s">
        <v>213</v>
      </c>
      <c r="B591" t="s">
        <v>890</v>
      </c>
      <c r="C591" t="s">
        <v>2775</v>
      </c>
      <c r="D591">
        <v>1</v>
      </c>
      <c r="E591">
        <v>1</v>
      </c>
    </row>
    <row r="592" spans="1:5" x14ac:dyDescent="0.25">
      <c r="A592" t="s">
        <v>213</v>
      </c>
      <c r="B592" t="s">
        <v>891</v>
      </c>
      <c r="C592" t="s">
        <v>892</v>
      </c>
      <c r="D592">
        <v>1</v>
      </c>
      <c r="E592">
        <v>0</v>
      </c>
    </row>
    <row r="593" spans="1:5" x14ac:dyDescent="0.25">
      <c r="A593" t="s">
        <v>213</v>
      </c>
      <c r="B593" t="s">
        <v>893</v>
      </c>
      <c r="C593" t="s">
        <v>894</v>
      </c>
      <c r="D593">
        <v>0</v>
      </c>
      <c r="E593">
        <v>0</v>
      </c>
    </row>
    <row r="594" spans="1:5" x14ac:dyDescent="0.25">
      <c r="A594" t="s">
        <v>213</v>
      </c>
      <c r="B594" t="s">
        <v>895</v>
      </c>
      <c r="C594" t="s">
        <v>894</v>
      </c>
      <c r="D594">
        <v>0</v>
      </c>
      <c r="E594">
        <v>1</v>
      </c>
    </row>
    <row r="595" spans="1:5" x14ac:dyDescent="0.25">
      <c r="A595" t="s">
        <v>213</v>
      </c>
      <c r="B595" t="s">
        <v>896</v>
      </c>
      <c r="C595" t="s">
        <v>897</v>
      </c>
      <c r="D595">
        <v>1</v>
      </c>
      <c r="E595">
        <v>0</v>
      </c>
    </row>
    <row r="596" spans="1:5" x14ac:dyDescent="0.25">
      <c r="A596" t="s">
        <v>213</v>
      </c>
      <c r="B596" t="s">
        <v>898</v>
      </c>
      <c r="C596" t="s">
        <v>897</v>
      </c>
      <c r="D596">
        <v>1</v>
      </c>
      <c r="E596">
        <v>0</v>
      </c>
    </row>
    <row r="597" spans="1:5" x14ac:dyDescent="0.25">
      <c r="A597" t="s">
        <v>213</v>
      </c>
      <c r="B597" t="s">
        <v>899</v>
      </c>
      <c r="C597" t="s">
        <v>900</v>
      </c>
      <c r="D597">
        <v>1</v>
      </c>
      <c r="E597">
        <v>0</v>
      </c>
    </row>
    <row r="598" spans="1:5" x14ac:dyDescent="0.25">
      <c r="A598" t="s">
        <v>213</v>
      </c>
      <c r="B598" t="s">
        <v>901</v>
      </c>
      <c r="C598" t="s">
        <v>900</v>
      </c>
      <c r="D598">
        <v>1</v>
      </c>
      <c r="E598">
        <v>0</v>
      </c>
    </row>
    <row r="599" spans="1:5" x14ac:dyDescent="0.25">
      <c r="A599" t="s">
        <v>213</v>
      </c>
      <c r="B599" t="s">
        <v>902</v>
      </c>
      <c r="C599" t="s">
        <v>903</v>
      </c>
      <c r="D599">
        <v>1</v>
      </c>
      <c r="E599">
        <v>0</v>
      </c>
    </row>
    <row r="600" spans="1:5" x14ac:dyDescent="0.25">
      <c r="A600" t="s">
        <v>213</v>
      </c>
      <c r="B600" t="s">
        <v>904</v>
      </c>
      <c r="C600" t="s">
        <v>903</v>
      </c>
      <c r="D600">
        <v>1</v>
      </c>
      <c r="E600">
        <v>0</v>
      </c>
    </row>
    <row r="601" spans="1:5" x14ac:dyDescent="0.25">
      <c r="A601" t="s">
        <v>213</v>
      </c>
      <c r="B601" t="s">
        <v>905</v>
      </c>
      <c r="C601" t="s">
        <v>906</v>
      </c>
      <c r="D601">
        <v>1</v>
      </c>
      <c r="E601">
        <v>0</v>
      </c>
    </row>
    <row r="602" spans="1:5" x14ac:dyDescent="0.25">
      <c r="A602" t="s">
        <v>213</v>
      </c>
      <c r="B602" t="s">
        <v>907</v>
      </c>
      <c r="C602" t="s">
        <v>906</v>
      </c>
      <c r="D602">
        <v>1</v>
      </c>
      <c r="E602">
        <v>0</v>
      </c>
    </row>
    <row r="603" spans="1:5" x14ac:dyDescent="0.25">
      <c r="A603" t="s">
        <v>213</v>
      </c>
      <c r="B603" t="s">
        <v>908</v>
      </c>
      <c r="C603" t="s">
        <v>4181</v>
      </c>
      <c r="D603">
        <v>1</v>
      </c>
      <c r="E603">
        <v>0</v>
      </c>
    </row>
    <row r="604" spans="1:5" x14ac:dyDescent="0.25">
      <c r="A604" t="s">
        <v>213</v>
      </c>
      <c r="B604" t="s">
        <v>910</v>
      </c>
      <c r="C604" t="s">
        <v>911</v>
      </c>
      <c r="D604">
        <v>0</v>
      </c>
      <c r="E604">
        <v>0</v>
      </c>
    </row>
    <row r="605" spans="1:5" x14ac:dyDescent="0.25">
      <c r="A605" t="s">
        <v>213</v>
      </c>
      <c r="B605" t="s">
        <v>912</v>
      </c>
      <c r="C605" t="s">
        <v>911</v>
      </c>
      <c r="D605">
        <v>0</v>
      </c>
      <c r="E605">
        <v>0</v>
      </c>
    </row>
    <row r="606" spans="1:5" x14ac:dyDescent="0.25">
      <c r="A606" t="s">
        <v>213</v>
      </c>
      <c r="B606" t="s">
        <v>913</v>
      </c>
      <c r="C606" t="s">
        <v>914</v>
      </c>
      <c r="D606">
        <v>1</v>
      </c>
      <c r="E606">
        <v>0</v>
      </c>
    </row>
    <row r="607" spans="1:5" x14ac:dyDescent="0.25">
      <c r="A607" t="s">
        <v>213</v>
      </c>
      <c r="B607" t="s">
        <v>915</v>
      </c>
      <c r="C607" t="s">
        <v>914</v>
      </c>
      <c r="D607">
        <v>1</v>
      </c>
      <c r="E607">
        <v>0</v>
      </c>
    </row>
    <row r="608" spans="1:5" x14ac:dyDescent="0.25">
      <c r="A608" t="s">
        <v>213</v>
      </c>
      <c r="B608" t="s">
        <v>916</v>
      </c>
      <c r="C608" t="s">
        <v>917</v>
      </c>
      <c r="D608">
        <v>0</v>
      </c>
      <c r="E608">
        <v>0</v>
      </c>
    </row>
    <row r="609" spans="1:5" x14ac:dyDescent="0.25">
      <c r="A609" t="s">
        <v>213</v>
      </c>
      <c r="B609" t="s">
        <v>918</v>
      </c>
      <c r="C609" t="s">
        <v>917</v>
      </c>
      <c r="D609">
        <v>0</v>
      </c>
      <c r="E609">
        <v>0</v>
      </c>
    </row>
    <row r="610" spans="1:5" x14ac:dyDescent="0.25">
      <c r="A610" t="s">
        <v>213</v>
      </c>
      <c r="B610" t="s">
        <v>919</v>
      </c>
      <c r="C610" t="s">
        <v>920</v>
      </c>
      <c r="D610">
        <v>1</v>
      </c>
      <c r="E610">
        <v>0</v>
      </c>
    </row>
    <row r="611" spans="1:5" x14ac:dyDescent="0.25">
      <c r="A611" t="s">
        <v>213</v>
      </c>
      <c r="B611" t="s">
        <v>921</v>
      </c>
      <c r="C611" t="s">
        <v>920</v>
      </c>
      <c r="D611">
        <v>1</v>
      </c>
      <c r="E611">
        <v>0</v>
      </c>
    </row>
    <row r="612" spans="1:5" x14ac:dyDescent="0.25">
      <c r="A612" t="s">
        <v>213</v>
      </c>
      <c r="B612" t="s">
        <v>922</v>
      </c>
      <c r="C612" t="s">
        <v>923</v>
      </c>
      <c r="D612">
        <v>0</v>
      </c>
      <c r="E612">
        <v>0</v>
      </c>
    </row>
    <row r="613" spans="1:5" x14ac:dyDescent="0.25">
      <c r="A613" t="s">
        <v>213</v>
      </c>
      <c r="B613" t="s">
        <v>924</v>
      </c>
      <c r="C613" t="s">
        <v>923</v>
      </c>
      <c r="D613">
        <v>0</v>
      </c>
      <c r="E613">
        <v>0</v>
      </c>
    </row>
    <row r="614" spans="1:5" x14ac:dyDescent="0.25">
      <c r="A614" t="s">
        <v>213</v>
      </c>
      <c r="B614" t="s">
        <v>925</v>
      </c>
      <c r="C614" t="s">
        <v>2782</v>
      </c>
      <c r="D614">
        <v>1</v>
      </c>
      <c r="E614">
        <v>0</v>
      </c>
    </row>
    <row r="615" spans="1:5" x14ac:dyDescent="0.25">
      <c r="A615" t="s">
        <v>213</v>
      </c>
      <c r="B615" t="s">
        <v>926</v>
      </c>
      <c r="C615" t="s">
        <v>2782</v>
      </c>
      <c r="D615">
        <v>1</v>
      </c>
      <c r="E615">
        <v>0</v>
      </c>
    </row>
    <row r="616" spans="1:5" x14ac:dyDescent="0.25">
      <c r="A616" t="s">
        <v>213</v>
      </c>
      <c r="B616" t="s">
        <v>927</v>
      </c>
      <c r="C616" t="s">
        <v>928</v>
      </c>
      <c r="D616">
        <v>1</v>
      </c>
      <c r="E616">
        <v>0</v>
      </c>
    </row>
    <row r="617" spans="1:5" x14ac:dyDescent="0.25">
      <c r="A617" t="s">
        <v>213</v>
      </c>
      <c r="B617" t="s">
        <v>929</v>
      </c>
      <c r="C617" t="s">
        <v>928</v>
      </c>
      <c r="D617">
        <v>1</v>
      </c>
      <c r="E617">
        <v>0</v>
      </c>
    </row>
    <row r="618" spans="1:5" x14ac:dyDescent="0.25">
      <c r="A618" t="s">
        <v>213</v>
      </c>
      <c r="B618" t="s">
        <v>930</v>
      </c>
      <c r="C618" t="s">
        <v>928</v>
      </c>
      <c r="D618">
        <v>1</v>
      </c>
      <c r="E618">
        <v>0</v>
      </c>
    </row>
    <row r="619" spans="1:5" x14ac:dyDescent="0.25">
      <c r="A619" t="s">
        <v>213</v>
      </c>
      <c r="B619" t="s">
        <v>931</v>
      </c>
      <c r="C619" t="s">
        <v>932</v>
      </c>
      <c r="D619">
        <v>0</v>
      </c>
      <c r="E619">
        <v>0</v>
      </c>
    </row>
    <row r="620" spans="1:5" x14ac:dyDescent="0.25">
      <c r="A620" t="s">
        <v>213</v>
      </c>
      <c r="B620" t="s">
        <v>933</v>
      </c>
      <c r="C620" t="s">
        <v>934</v>
      </c>
      <c r="D620">
        <v>0</v>
      </c>
      <c r="E620">
        <v>0</v>
      </c>
    </row>
    <row r="621" spans="1:5" x14ac:dyDescent="0.25">
      <c r="A621" t="s">
        <v>213</v>
      </c>
      <c r="B621" t="s">
        <v>935</v>
      </c>
      <c r="C621" t="s">
        <v>934</v>
      </c>
      <c r="D621">
        <v>0</v>
      </c>
      <c r="E621">
        <v>0</v>
      </c>
    </row>
    <row r="622" spans="1:5" x14ac:dyDescent="0.25">
      <c r="A622" t="s">
        <v>213</v>
      </c>
      <c r="B622" t="s">
        <v>936</v>
      </c>
      <c r="C622" t="s">
        <v>937</v>
      </c>
      <c r="D622">
        <v>0</v>
      </c>
      <c r="E622">
        <v>1</v>
      </c>
    </row>
    <row r="623" spans="1:5" x14ac:dyDescent="0.25">
      <c r="A623" t="s">
        <v>213</v>
      </c>
      <c r="B623" t="s">
        <v>938</v>
      </c>
      <c r="C623" t="s">
        <v>937</v>
      </c>
      <c r="D623">
        <v>0</v>
      </c>
      <c r="E623">
        <v>1</v>
      </c>
    </row>
    <row r="624" spans="1:5" x14ac:dyDescent="0.25">
      <c r="A624" t="s">
        <v>213</v>
      </c>
      <c r="B624" t="s">
        <v>939</v>
      </c>
      <c r="C624" t="s">
        <v>4182</v>
      </c>
      <c r="D624">
        <v>1</v>
      </c>
      <c r="E624">
        <v>0</v>
      </c>
    </row>
    <row r="625" spans="1:5" x14ac:dyDescent="0.25">
      <c r="A625" t="s">
        <v>213</v>
      </c>
      <c r="B625" t="s">
        <v>941</v>
      </c>
      <c r="C625" t="s">
        <v>942</v>
      </c>
      <c r="D625">
        <v>1</v>
      </c>
      <c r="E625">
        <v>0</v>
      </c>
    </row>
    <row r="626" spans="1:5" x14ac:dyDescent="0.25">
      <c r="A626" t="s">
        <v>213</v>
      </c>
      <c r="B626" t="s">
        <v>943</v>
      </c>
      <c r="C626" t="s">
        <v>942</v>
      </c>
      <c r="D626">
        <v>1</v>
      </c>
      <c r="E626">
        <v>0</v>
      </c>
    </row>
    <row r="627" spans="1:5" x14ac:dyDescent="0.25">
      <c r="A627" t="s">
        <v>213</v>
      </c>
      <c r="B627" t="s">
        <v>944</v>
      </c>
      <c r="C627" t="s">
        <v>945</v>
      </c>
      <c r="D627">
        <v>0</v>
      </c>
      <c r="E627">
        <v>0</v>
      </c>
    </row>
    <row r="628" spans="1:5" x14ac:dyDescent="0.25">
      <c r="A628" t="s">
        <v>213</v>
      </c>
      <c r="B628" t="s">
        <v>946</v>
      </c>
      <c r="C628" t="s">
        <v>945</v>
      </c>
      <c r="D628">
        <v>0</v>
      </c>
      <c r="E628">
        <v>0</v>
      </c>
    </row>
    <row r="629" spans="1:5" x14ac:dyDescent="0.25">
      <c r="A629" t="s">
        <v>213</v>
      </c>
      <c r="B629" t="s">
        <v>947</v>
      </c>
      <c r="C629" t="s">
        <v>948</v>
      </c>
      <c r="D629">
        <v>1</v>
      </c>
      <c r="E629">
        <v>0</v>
      </c>
    </row>
    <row r="630" spans="1:5" x14ac:dyDescent="0.25">
      <c r="A630" t="s">
        <v>213</v>
      </c>
      <c r="B630" t="s">
        <v>949</v>
      </c>
      <c r="C630" t="s">
        <v>948</v>
      </c>
      <c r="D630">
        <v>1</v>
      </c>
      <c r="E630">
        <v>0</v>
      </c>
    </row>
    <row r="631" spans="1:5" x14ac:dyDescent="0.25">
      <c r="A631" t="s">
        <v>213</v>
      </c>
      <c r="B631" t="s">
        <v>950</v>
      </c>
      <c r="C631" t="s">
        <v>2788</v>
      </c>
      <c r="D631">
        <v>1</v>
      </c>
      <c r="E631">
        <v>0</v>
      </c>
    </row>
    <row r="632" spans="1:5" x14ac:dyDescent="0.25">
      <c r="A632" t="s">
        <v>213</v>
      </c>
      <c r="B632" t="s">
        <v>951</v>
      </c>
      <c r="C632" t="s">
        <v>2788</v>
      </c>
      <c r="D632">
        <v>1</v>
      </c>
      <c r="E632">
        <v>0</v>
      </c>
    </row>
    <row r="633" spans="1:5" x14ac:dyDescent="0.25">
      <c r="A633" t="s">
        <v>213</v>
      </c>
      <c r="B633" t="s">
        <v>952</v>
      </c>
      <c r="C633" t="s">
        <v>2789</v>
      </c>
      <c r="D633">
        <v>1</v>
      </c>
      <c r="E633">
        <v>0</v>
      </c>
    </row>
    <row r="634" spans="1:5" x14ac:dyDescent="0.25">
      <c r="A634" t="s">
        <v>213</v>
      </c>
      <c r="B634" t="s">
        <v>953</v>
      </c>
      <c r="C634" t="s">
        <v>2789</v>
      </c>
      <c r="D634">
        <v>1</v>
      </c>
      <c r="E634">
        <v>0</v>
      </c>
    </row>
    <row r="635" spans="1:5" x14ac:dyDescent="0.25">
      <c r="A635" t="s">
        <v>213</v>
      </c>
      <c r="B635" t="s">
        <v>954</v>
      </c>
      <c r="C635" t="s">
        <v>2790</v>
      </c>
      <c r="D635">
        <v>1</v>
      </c>
      <c r="E635">
        <v>0</v>
      </c>
    </row>
    <row r="636" spans="1:5" x14ac:dyDescent="0.25">
      <c r="A636" t="s">
        <v>213</v>
      </c>
      <c r="B636" t="s">
        <v>955</v>
      </c>
      <c r="C636" t="s">
        <v>2790</v>
      </c>
      <c r="D636">
        <v>1</v>
      </c>
      <c r="E636">
        <v>0</v>
      </c>
    </row>
    <row r="637" spans="1:5" x14ac:dyDescent="0.25">
      <c r="A637" t="s">
        <v>213</v>
      </c>
      <c r="B637" t="s">
        <v>956</v>
      </c>
      <c r="C637" t="s">
        <v>957</v>
      </c>
      <c r="D637">
        <v>0</v>
      </c>
      <c r="E637">
        <v>1</v>
      </c>
    </row>
    <row r="638" spans="1:5" x14ac:dyDescent="0.25">
      <c r="A638" t="s">
        <v>213</v>
      </c>
      <c r="B638" t="s">
        <v>958</v>
      </c>
      <c r="C638" t="s">
        <v>957</v>
      </c>
      <c r="D638">
        <v>0</v>
      </c>
      <c r="E638">
        <v>1</v>
      </c>
    </row>
    <row r="639" spans="1:5" x14ac:dyDescent="0.25">
      <c r="A639" t="s">
        <v>213</v>
      </c>
      <c r="B639" t="s">
        <v>959</v>
      </c>
      <c r="C639" t="s">
        <v>2791</v>
      </c>
      <c r="D639">
        <v>1</v>
      </c>
      <c r="E639">
        <v>0</v>
      </c>
    </row>
    <row r="640" spans="1:5" x14ac:dyDescent="0.25">
      <c r="A640" t="s">
        <v>213</v>
      </c>
      <c r="B640" t="s">
        <v>960</v>
      </c>
      <c r="C640" t="s">
        <v>2791</v>
      </c>
      <c r="D640">
        <v>1</v>
      </c>
      <c r="E640">
        <v>0</v>
      </c>
    </row>
    <row r="641" spans="1:5" x14ac:dyDescent="0.25">
      <c r="A641" t="s">
        <v>213</v>
      </c>
      <c r="B641" t="s">
        <v>961</v>
      </c>
      <c r="C641" t="s">
        <v>962</v>
      </c>
      <c r="D641">
        <v>1</v>
      </c>
      <c r="E641">
        <v>1</v>
      </c>
    </row>
    <row r="642" spans="1:5" x14ac:dyDescent="0.25">
      <c r="A642" t="s">
        <v>213</v>
      </c>
      <c r="B642" t="s">
        <v>963</v>
      </c>
      <c r="C642" t="s">
        <v>964</v>
      </c>
      <c r="D642">
        <v>1</v>
      </c>
      <c r="E642">
        <v>0</v>
      </c>
    </row>
    <row r="643" spans="1:5" x14ac:dyDescent="0.25">
      <c r="A643" t="s">
        <v>213</v>
      </c>
      <c r="B643" t="s">
        <v>965</v>
      </c>
      <c r="C643" t="s">
        <v>964</v>
      </c>
      <c r="D643">
        <v>1</v>
      </c>
      <c r="E643">
        <v>0</v>
      </c>
    </row>
    <row r="644" spans="1:5" x14ac:dyDescent="0.25">
      <c r="A644" t="s">
        <v>213</v>
      </c>
      <c r="B644" t="s">
        <v>966</v>
      </c>
      <c r="C644" t="s">
        <v>964</v>
      </c>
      <c r="D644">
        <v>1</v>
      </c>
      <c r="E644">
        <v>0</v>
      </c>
    </row>
    <row r="645" spans="1:5" x14ac:dyDescent="0.25">
      <c r="A645" t="s">
        <v>213</v>
      </c>
      <c r="B645" t="s">
        <v>967</v>
      </c>
      <c r="C645" t="s">
        <v>968</v>
      </c>
      <c r="D645">
        <v>1</v>
      </c>
      <c r="E645">
        <v>0</v>
      </c>
    </row>
    <row r="646" spans="1:5" x14ac:dyDescent="0.25">
      <c r="A646" t="s">
        <v>213</v>
      </c>
      <c r="B646" t="s">
        <v>969</v>
      </c>
      <c r="C646" t="s">
        <v>968</v>
      </c>
      <c r="D646">
        <v>1</v>
      </c>
      <c r="E646">
        <v>0</v>
      </c>
    </row>
    <row r="647" spans="1:5" x14ac:dyDescent="0.25">
      <c r="A647" t="s">
        <v>213</v>
      </c>
      <c r="B647" t="s">
        <v>970</v>
      </c>
      <c r="C647" t="s">
        <v>968</v>
      </c>
      <c r="D647">
        <v>1</v>
      </c>
      <c r="E647">
        <v>0</v>
      </c>
    </row>
    <row r="648" spans="1:5" x14ac:dyDescent="0.25">
      <c r="A648" t="s">
        <v>213</v>
      </c>
      <c r="B648" t="s">
        <v>971</v>
      </c>
      <c r="C648" t="s">
        <v>972</v>
      </c>
      <c r="D648">
        <v>0</v>
      </c>
      <c r="E648">
        <v>0</v>
      </c>
    </row>
    <row r="649" spans="1:5" x14ac:dyDescent="0.25">
      <c r="A649" t="s">
        <v>213</v>
      </c>
      <c r="B649" t="s">
        <v>973</v>
      </c>
      <c r="C649" t="s">
        <v>974</v>
      </c>
      <c r="D649">
        <v>1</v>
      </c>
      <c r="E649">
        <v>0</v>
      </c>
    </row>
    <row r="650" spans="1:5" x14ac:dyDescent="0.25">
      <c r="A650" t="s">
        <v>213</v>
      </c>
      <c r="B650" t="s">
        <v>975</v>
      </c>
      <c r="C650" t="s">
        <v>974</v>
      </c>
      <c r="D650">
        <v>1</v>
      </c>
      <c r="E650">
        <v>0</v>
      </c>
    </row>
    <row r="651" spans="1:5" x14ac:dyDescent="0.25">
      <c r="A651" t="s">
        <v>213</v>
      </c>
      <c r="B651" t="s">
        <v>976</v>
      </c>
      <c r="C651" t="s">
        <v>977</v>
      </c>
      <c r="D651">
        <v>1</v>
      </c>
      <c r="E651">
        <v>0</v>
      </c>
    </row>
    <row r="652" spans="1:5" x14ac:dyDescent="0.25">
      <c r="A652" t="s">
        <v>213</v>
      </c>
      <c r="B652" t="s">
        <v>978</v>
      </c>
      <c r="C652" t="s">
        <v>977</v>
      </c>
      <c r="D652">
        <v>1</v>
      </c>
      <c r="E652">
        <v>0</v>
      </c>
    </row>
    <row r="653" spans="1:5" x14ac:dyDescent="0.25">
      <c r="A653" t="s">
        <v>213</v>
      </c>
      <c r="B653" t="s">
        <v>979</v>
      </c>
      <c r="C653" t="s">
        <v>980</v>
      </c>
      <c r="D653">
        <v>1</v>
      </c>
      <c r="E653">
        <v>1</v>
      </c>
    </row>
    <row r="654" spans="1:5" x14ac:dyDescent="0.25">
      <c r="A654" t="s">
        <v>213</v>
      </c>
      <c r="B654" t="s">
        <v>981</v>
      </c>
      <c r="C654" t="s">
        <v>982</v>
      </c>
      <c r="D654">
        <v>1</v>
      </c>
      <c r="E654">
        <v>0</v>
      </c>
    </row>
    <row r="655" spans="1:5" x14ac:dyDescent="0.25">
      <c r="A655" t="s">
        <v>213</v>
      </c>
      <c r="B655" t="s">
        <v>983</v>
      </c>
      <c r="C655" t="s">
        <v>984</v>
      </c>
      <c r="D655">
        <v>0</v>
      </c>
      <c r="E655">
        <v>0</v>
      </c>
    </row>
    <row r="656" spans="1:5" x14ac:dyDescent="0.25">
      <c r="A656" t="s">
        <v>213</v>
      </c>
      <c r="B656" t="s">
        <v>985</v>
      </c>
      <c r="C656" t="s">
        <v>984</v>
      </c>
      <c r="D656">
        <v>0</v>
      </c>
      <c r="E656">
        <v>0</v>
      </c>
    </row>
    <row r="657" spans="1:5" x14ac:dyDescent="0.25">
      <c r="A657" t="s">
        <v>213</v>
      </c>
      <c r="B657" t="s">
        <v>986</v>
      </c>
      <c r="C657" t="s">
        <v>987</v>
      </c>
      <c r="D657">
        <v>1</v>
      </c>
      <c r="E657">
        <v>0</v>
      </c>
    </row>
    <row r="658" spans="1:5" x14ac:dyDescent="0.25">
      <c r="A658" t="s">
        <v>213</v>
      </c>
      <c r="B658" t="s">
        <v>988</v>
      </c>
      <c r="C658" t="s">
        <v>987</v>
      </c>
      <c r="D658">
        <v>1</v>
      </c>
      <c r="E658">
        <v>0</v>
      </c>
    </row>
    <row r="659" spans="1:5" x14ac:dyDescent="0.25">
      <c r="A659" t="s">
        <v>213</v>
      </c>
      <c r="B659" t="s">
        <v>989</v>
      </c>
      <c r="C659" t="s">
        <v>990</v>
      </c>
      <c r="D659">
        <v>0</v>
      </c>
      <c r="E659">
        <v>1</v>
      </c>
    </row>
    <row r="660" spans="1:5" x14ac:dyDescent="0.25">
      <c r="A660" t="s">
        <v>213</v>
      </c>
      <c r="B660" t="s">
        <v>991</v>
      </c>
      <c r="C660" t="s">
        <v>990</v>
      </c>
      <c r="D660">
        <v>0</v>
      </c>
      <c r="E660">
        <v>1</v>
      </c>
    </row>
    <row r="661" spans="1:5" x14ac:dyDescent="0.25">
      <c r="A661" t="s">
        <v>213</v>
      </c>
      <c r="B661" t="s">
        <v>992</v>
      </c>
      <c r="C661" t="s">
        <v>993</v>
      </c>
      <c r="D661">
        <v>1</v>
      </c>
      <c r="E661">
        <v>0</v>
      </c>
    </row>
    <row r="662" spans="1:5" x14ac:dyDescent="0.25">
      <c r="A662" t="s">
        <v>213</v>
      </c>
      <c r="B662" t="s">
        <v>994</v>
      </c>
      <c r="C662" t="s">
        <v>993</v>
      </c>
      <c r="D662">
        <v>1</v>
      </c>
      <c r="E662">
        <v>0</v>
      </c>
    </row>
    <row r="663" spans="1:5" x14ac:dyDescent="0.25">
      <c r="A663" t="s">
        <v>213</v>
      </c>
      <c r="B663" t="s">
        <v>995</v>
      </c>
      <c r="C663" t="s">
        <v>993</v>
      </c>
      <c r="D663">
        <v>1</v>
      </c>
      <c r="E663">
        <v>0</v>
      </c>
    </row>
    <row r="664" spans="1:5" x14ac:dyDescent="0.25">
      <c r="A664" t="s">
        <v>213</v>
      </c>
      <c r="B664" t="s">
        <v>996</v>
      </c>
      <c r="C664" t="s">
        <v>997</v>
      </c>
      <c r="D664">
        <v>0</v>
      </c>
      <c r="E664">
        <v>0</v>
      </c>
    </row>
    <row r="665" spans="1:5" x14ac:dyDescent="0.25">
      <c r="A665" t="s">
        <v>213</v>
      </c>
      <c r="B665" t="s">
        <v>998</v>
      </c>
      <c r="C665" t="s">
        <v>999</v>
      </c>
      <c r="D665">
        <v>0</v>
      </c>
      <c r="E665">
        <v>1</v>
      </c>
    </row>
    <row r="666" spans="1:5" x14ac:dyDescent="0.25">
      <c r="A666" t="s">
        <v>213</v>
      </c>
      <c r="B666" t="s">
        <v>1000</v>
      </c>
      <c r="C666" t="s">
        <v>999</v>
      </c>
      <c r="D666">
        <v>0</v>
      </c>
      <c r="E666">
        <v>1</v>
      </c>
    </row>
    <row r="667" spans="1:5" x14ac:dyDescent="0.25">
      <c r="A667" t="s">
        <v>213</v>
      </c>
      <c r="B667" t="s">
        <v>1001</v>
      </c>
      <c r="C667" t="s">
        <v>1002</v>
      </c>
      <c r="D667">
        <v>0</v>
      </c>
      <c r="E667">
        <v>1</v>
      </c>
    </row>
    <row r="668" spans="1:5" x14ac:dyDescent="0.25">
      <c r="A668" t="s">
        <v>213</v>
      </c>
      <c r="B668" t="s">
        <v>1003</v>
      </c>
      <c r="C668" t="s">
        <v>1002</v>
      </c>
      <c r="D668">
        <v>0</v>
      </c>
      <c r="E668">
        <v>1</v>
      </c>
    </row>
    <row r="669" spans="1:5" x14ac:dyDescent="0.25">
      <c r="A669" t="s">
        <v>213</v>
      </c>
      <c r="B669" t="s">
        <v>1004</v>
      </c>
      <c r="C669" t="s">
        <v>1005</v>
      </c>
      <c r="D669">
        <v>1</v>
      </c>
      <c r="E669">
        <v>0</v>
      </c>
    </row>
    <row r="670" spans="1:5" x14ac:dyDescent="0.25">
      <c r="A670" t="s">
        <v>213</v>
      </c>
      <c r="B670" t="s">
        <v>1006</v>
      </c>
      <c r="C670" t="s">
        <v>1005</v>
      </c>
      <c r="D670">
        <v>1</v>
      </c>
      <c r="E670">
        <v>0</v>
      </c>
    </row>
    <row r="671" spans="1:5" x14ac:dyDescent="0.25">
      <c r="A671" t="s">
        <v>213</v>
      </c>
      <c r="B671" t="s">
        <v>1007</v>
      </c>
      <c r="C671" t="s">
        <v>1005</v>
      </c>
      <c r="D671">
        <v>1</v>
      </c>
      <c r="E671">
        <v>0</v>
      </c>
    </row>
    <row r="672" spans="1:5" x14ac:dyDescent="0.25">
      <c r="A672" t="s">
        <v>213</v>
      </c>
      <c r="B672" t="s">
        <v>1008</v>
      </c>
      <c r="C672" t="s">
        <v>2796</v>
      </c>
      <c r="D672">
        <v>1</v>
      </c>
      <c r="E672">
        <v>0</v>
      </c>
    </row>
    <row r="673" spans="1:5" x14ac:dyDescent="0.25">
      <c r="A673" t="s">
        <v>213</v>
      </c>
      <c r="B673" t="s">
        <v>1009</v>
      </c>
      <c r="C673" t="s">
        <v>1010</v>
      </c>
      <c r="D673">
        <v>1</v>
      </c>
      <c r="E673">
        <v>0</v>
      </c>
    </row>
    <row r="674" spans="1:5" x14ac:dyDescent="0.25">
      <c r="A674" t="s">
        <v>213</v>
      </c>
      <c r="B674" t="s">
        <v>1011</v>
      </c>
      <c r="C674" t="s">
        <v>1010</v>
      </c>
      <c r="D674">
        <v>1</v>
      </c>
      <c r="E674">
        <v>0</v>
      </c>
    </row>
    <row r="675" spans="1:5" x14ac:dyDescent="0.25">
      <c r="A675" t="s">
        <v>213</v>
      </c>
      <c r="B675" t="s">
        <v>1012</v>
      </c>
      <c r="C675" t="s">
        <v>1013</v>
      </c>
      <c r="D675">
        <v>0</v>
      </c>
      <c r="E675">
        <v>0</v>
      </c>
    </row>
    <row r="676" spans="1:5" x14ac:dyDescent="0.25">
      <c r="A676" t="s">
        <v>213</v>
      </c>
      <c r="B676" t="s">
        <v>1014</v>
      </c>
      <c r="C676" t="s">
        <v>1013</v>
      </c>
      <c r="D676">
        <v>0</v>
      </c>
      <c r="E676">
        <v>0</v>
      </c>
    </row>
    <row r="677" spans="1:5" x14ac:dyDescent="0.25">
      <c r="A677" t="s">
        <v>213</v>
      </c>
      <c r="B677" t="s">
        <v>1015</v>
      </c>
      <c r="C677" t="s">
        <v>2798</v>
      </c>
      <c r="D677">
        <v>1</v>
      </c>
      <c r="E677">
        <v>0</v>
      </c>
    </row>
    <row r="678" spans="1:5" x14ac:dyDescent="0.25">
      <c r="A678" t="s">
        <v>213</v>
      </c>
      <c r="B678" t="s">
        <v>1016</v>
      </c>
      <c r="C678" t="s">
        <v>2798</v>
      </c>
      <c r="D678">
        <v>1</v>
      </c>
      <c r="E678">
        <v>0</v>
      </c>
    </row>
    <row r="679" spans="1:5" x14ac:dyDescent="0.25">
      <c r="A679" t="s">
        <v>213</v>
      </c>
      <c r="B679" t="s">
        <v>1017</v>
      </c>
      <c r="C679" t="s">
        <v>1018</v>
      </c>
      <c r="D679">
        <v>1</v>
      </c>
      <c r="E679">
        <v>1</v>
      </c>
    </row>
    <row r="680" spans="1:5" x14ac:dyDescent="0.25">
      <c r="A680" t="s">
        <v>213</v>
      </c>
      <c r="B680" t="s">
        <v>1019</v>
      </c>
      <c r="C680" t="s">
        <v>1018</v>
      </c>
      <c r="D680">
        <v>1</v>
      </c>
      <c r="E680">
        <v>0</v>
      </c>
    </row>
    <row r="681" spans="1:5" x14ac:dyDescent="0.25">
      <c r="A681" t="s">
        <v>213</v>
      </c>
      <c r="B681" t="s">
        <v>1020</v>
      </c>
      <c r="C681" t="s">
        <v>1018</v>
      </c>
      <c r="D681">
        <v>0</v>
      </c>
      <c r="E681">
        <v>1</v>
      </c>
    </row>
    <row r="682" spans="1:5" x14ac:dyDescent="0.25">
      <c r="A682" t="s">
        <v>213</v>
      </c>
      <c r="B682" t="s">
        <v>1021</v>
      </c>
      <c r="C682" t="s">
        <v>1018</v>
      </c>
      <c r="D682">
        <v>0</v>
      </c>
      <c r="E682">
        <v>1</v>
      </c>
    </row>
    <row r="683" spans="1:5" x14ac:dyDescent="0.25">
      <c r="A683" t="s">
        <v>213</v>
      </c>
      <c r="B683" t="s">
        <v>1022</v>
      </c>
      <c r="C683" t="s">
        <v>4183</v>
      </c>
      <c r="D683">
        <v>1</v>
      </c>
      <c r="E683">
        <v>1</v>
      </c>
    </row>
    <row r="684" spans="1:5" x14ac:dyDescent="0.25">
      <c r="A684" t="s">
        <v>213</v>
      </c>
      <c r="B684" t="s">
        <v>1024</v>
      </c>
      <c r="C684" t="s">
        <v>1025</v>
      </c>
      <c r="D684">
        <v>0</v>
      </c>
      <c r="E684">
        <v>0</v>
      </c>
    </row>
    <row r="685" spans="1:5" x14ac:dyDescent="0.25">
      <c r="A685" t="s">
        <v>213</v>
      </c>
      <c r="B685" t="s">
        <v>1026</v>
      </c>
      <c r="C685" t="s">
        <v>1027</v>
      </c>
      <c r="D685">
        <v>1</v>
      </c>
      <c r="E685">
        <v>0</v>
      </c>
    </row>
    <row r="686" spans="1:5" x14ac:dyDescent="0.25">
      <c r="A686" t="s">
        <v>213</v>
      </c>
      <c r="B686" t="s">
        <v>1028</v>
      </c>
      <c r="C686" t="s">
        <v>1027</v>
      </c>
      <c r="D686">
        <v>1</v>
      </c>
      <c r="E686">
        <v>0</v>
      </c>
    </row>
    <row r="687" spans="1:5" x14ac:dyDescent="0.25">
      <c r="A687" t="s">
        <v>213</v>
      </c>
      <c r="B687" t="s">
        <v>1029</v>
      </c>
      <c r="C687" t="s">
        <v>1030</v>
      </c>
      <c r="D687">
        <v>0</v>
      </c>
      <c r="E687">
        <v>0</v>
      </c>
    </row>
    <row r="688" spans="1:5" x14ac:dyDescent="0.25">
      <c r="A688" t="s">
        <v>213</v>
      </c>
      <c r="B688" t="s">
        <v>1031</v>
      </c>
      <c r="C688" t="s">
        <v>1030</v>
      </c>
      <c r="D688">
        <v>0</v>
      </c>
      <c r="E688">
        <v>0</v>
      </c>
    </row>
    <row r="689" spans="1:5" x14ac:dyDescent="0.25">
      <c r="A689" t="s">
        <v>213</v>
      </c>
      <c r="B689" t="s">
        <v>1032</v>
      </c>
      <c r="C689" t="s">
        <v>1033</v>
      </c>
      <c r="D689">
        <v>1</v>
      </c>
      <c r="E689">
        <v>0</v>
      </c>
    </row>
    <row r="690" spans="1:5" x14ac:dyDescent="0.25">
      <c r="A690" t="s">
        <v>213</v>
      </c>
      <c r="B690" t="s">
        <v>1034</v>
      </c>
      <c r="C690" t="s">
        <v>1033</v>
      </c>
      <c r="D690">
        <v>1</v>
      </c>
      <c r="E690">
        <v>0</v>
      </c>
    </row>
    <row r="691" spans="1:5" x14ac:dyDescent="0.25">
      <c r="A691" t="s">
        <v>213</v>
      </c>
      <c r="B691" t="s">
        <v>1035</v>
      </c>
      <c r="C691" t="s">
        <v>1036</v>
      </c>
      <c r="D691">
        <v>1</v>
      </c>
      <c r="E691">
        <v>0</v>
      </c>
    </row>
    <row r="692" spans="1:5" x14ac:dyDescent="0.25">
      <c r="A692" t="s">
        <v>213</v>
      </c>
      <c r="B692" t="s">
        <v>1037</v>
      </c>
      <c r="C692" t="s">
        <v>1036</v>
      </c>
      <c r="D692">
        <v>1</v>
      </c>
      <c r="E692">
        <v>0</v>
      </c>
    </row>
    <row r="693" spans="1:5" x14ac:dyDescent="0.25">
      <c r="A693" t="s">
        <v>213</v>
      </c>
      <c r="B693" t="s">
        <v>1038</v>
      </c>
      <c r="C693" t="s">
        <v>1036</v>
      </c>
      <c r="D693">
        <v>1</v>
      </c>
      <c r="E693">
        <v>0</v>
      </c>
    </row>
    <row r="694" spans="1:5" x14ac:dyDescent="0.25">
      <c r="A694" t="s">
        <v>213</v>
      </c>
      <c r="B694" t="s">
        <v>1039</v>
      </c>
      <c r="C694" t="s">
        <v>1040</v>
      </c>
      <c r="D694">
        <v>1</v>
      </c>
      <c r="E694">
        <v>0</v>
      </c>
    </row>
    <row r="695" spans="1:5" x14ac:dyDescent="0.25">
      <c r="A695" t="s">
        <v>213</v>
      </c>
      <c r="B695" t="s">
        <v>1041</v>
      </c>
      <c r="C695" t="s">
        <v>1040</v>
      </c>
      <c r="D695">
        <v>1</v>
      </c>
      <c r="E695">
        <v>0</v>
      </c>
    </row>
    <row r="696" spans="1:5" x14ac:dyDescent="0.25">
      <c r="A696" t="s">
        <v>213</v>
      </c>
      <c r="B696" t="s">
        <v>1042</v>
      </c>
      <c r="C696" t="s">
        <v>1040</v>
      </c>
      <c r="D696">
        <v>1</v>
      </c>
      <c r="E696">
        <v>0</v>
      </c>
    </row>
    <row r="697" spans="1:5" x14ac:dyDescent="0.25">
      <c r="A697" t="s">
        <v>213</v>
      </c>
      <c r="B697" t="s">
        <v>1043</v>
      </c>
      <c r="C697" t="s">
        <v>1044</v>
      </c>
      <c r="D697">
        <v>1</v>
      </c>
      <c r="E697">
        <v>0</v>
      </c>
    </row>
    <row r="698" spans="1:5" x14ac:dyDescent="0.25">
      <c r="A698" t="s">
        <v>213</v>
      </c>
      <c r="B698" t="s">
        <v>1045</v>
      </c>
      <c r="C698" t="s">
        <v>1044</v>
      </c>
      <c r="D698">
        <v>1</v>
      </c>
      <c r="E698">
        <v>0</v>
      </c>
    </row>
    <row r="699" spans="1:5" x14ac:dyDescent="0.25">
      <c r="A699" t="s">
        <v>213</v>
      </c>
      <c r="B699" t="s">
        <v>1046</v>
      </c>
      <c r="C699" t="s">
        <v>1044</v>
      </c>
      <c r="D699">
        <v>1</v>
      </c>
      <c r="E699">
        <v>0</v>
      </c>
    </row>
    <row r="700" spans="1:5" x14ac:dyDescent="0.25">
      <c r="A700" t="s">
        <v>213</v>
      </c>
      <c r="B700" t="s">
        <v>1047</v>
      </c>
      <c r="C700" t="s">
        <v>1048</v>
      </c>
      <c r="D700">
        <v>1</v>
      </c>
      <c r="E700">
        <v>0</v>
      </c>
    </row>
    <row r="701" spans="1:5" x14ac:dyDescent="0.25">
      <c r="A701" t="s">
        <v>213</v>
      </c>
      <c r="B701" t="s">
        <v>1049</v>
      </c>
      <c r="C701" t="s">
        <v>1048</v>
      </c>
      <c r="D701">
        <v>1</v>
      </c>
      <c r="E701">
        <v>0</v>
      </c>
    </row>
    <row r="702" spans="1:5" x14ac:dyDescent="0.25">
      <c r="A702" t="s">
        <v>213</v>
      </c>
      <c r="B702" t="s">
        <v>1050</v>
      </c>
      <c r="C702" t="s">
        <v>1048</v>
      </c>
      <c r="D702">
        <v>1</v>
      </c>
      <c r="E702">
        <v>0</v>
      </c>
    </row>
    <row r="703" spans="1:5" x14ac:dyDescent="0.25">
      <c r="A703" t="s">
        <v>213</v>
      </c>
      <c r="B703" t="s">
        <v>1051</v>
      </c>
      <c r="C703" t="s">
        <v>4184</v>
      </c>
      <c r="D703">
        <v>1</v>
      </c>
      <c r="E703">
        <v>0</v>
      </c>
    </row>
    <row r="704" spans="1:5" x14ac:dyDescent="0.25">
      <c r="A704" t="s">
        <v>213</v>
      </c>
      <c r="B704" t="s">
        <v>1052</v>
      </c>
      <c r="C704" t="s">
        <v>1053</v>
      </c>
      <c r="D704">
        <v>1</v>
      </c>
      <c r="E704">
        <v>0</v>
      </c>
    </row>
    <row r="705" spans="1:5" x14ac:dyDescent="0.25">
      <c r="A705" t="s">
        <v>213</v>
      </c>
      <c r="B705" t="s">
        <v>1054</v>
      </c>
      <c r="C705" t="s">
        <v>1053</v>
      </c>
      <c r="D705">
        <v>1</v>
      </c>
      <c r="E705">
        <v>0</v>
      </c>
    </row>
    <row r="706" spans="1:5" x14ac:dyDescent="0.25">
      <c r="A706" t="s">
        <v>213</v>
      </c>
      <c r="B706" t="s">
        <v>1055</v>
      </c>
      <c r="C706" t="s">
        <v>4185</v>
      </c>
      <c r="D706">
        <v>1</v>
      </c>
      <c r="E706">
        <v>0</v>
      </c>
    </row>
    <row r="707" spans="1:5" x14ac:dyDescent="0.25">
      <c r="A707" t="s">
        <v>213</v>
      </c>
      <c r="B707" t="s">
        <v>1057</v>
      </c>
      <c r="C707" t="s">
        <v>4185</v>
      </c>
      <c r="D707">
        <v>1</v>
      </c>
      <c r="E707">
        <v>0</v>
      </c>
    </row>
    <row r="708" spans="1:5" x14ac:dyDescent="0.25">
      <c r="A708" t="s">
        <v>213</v>
      </c>
      <c r="B708" t="s">
        <v>1058</v>
      </c>
      <c r="C708" t="s">
        <v>1059</v>
      </c>
      <c r="D708">
        <v>0</v>
      </c>
      <c r="E708">
        <v>1</v>
      </c>
    </row>
    <row r="709" spans="1:5" x14ac:dyDescent="0.25">
      <c r="A709" t="s">
        <v>213</v>
      </c>
      <c r="B709" t="s">
        <v>1060</v>
      </c>
      <c r="C709" t="s">
        <v>1061</v>
      </c>
      <c r="D709">
        <v>0</v>
      </c>
      <c r="E709">
        <v>0</v>
      </c>
    </row>
    <row r="710" spans="1:5" x14ac:dyDescent="0.25">
      <c r="A710" t="s">
        <v>213</v>
      </c>
      <c r="B710" t="s">
        <v>1062</v>
      </c>
      <c r="C710" t="s">
        <v>1063</v>
      </c>
      <c r="D710">
        <v>0</v>
      </c>
      <c r="E710">
        <v>0</v>
      </c>
    </row>
    <row r="711" spans="1:5" x14ac:dyDescent="0.25">
      <c r="A711" t="s">
        <v>213</v>
      </c>
      <c r="B711" t="s">
        <v>1064</v>
      </c>
      <c r="C711" t="s">
        <v>1063</v>
      </c>
      <c r="D711">
        <v>0</v>
      </c>
      <c r="E711">
        <v>0</v>
      </c>
    </row>
    <row r="712" spans="1:5" x14ac:dyDescent="0.25">
      <c r="A712" t="s">
        <v>213</v>
      </c>
      <c r="B712" t="s">
        <v>1065</v>
      </c>
      <c r="C712" t="s">
        <v>1066</v>
      </c>
      <c r="D712">
        <v>0</v>
      </c>
      <c r="E712">
        <v>0</v>
      </c>
    </row>
    <row r="713" spans="1:5" x14ac:dyDescent="0.25">
      <c r="A713" t="s">
        <v>213</v>
      </c>
      <c r="B713" t="s">
        <v>1067</v>
      </c>
      <c r="C713" t="s">
        <v>1066</v>
      </c>
      <c r="D713">
        <v>0</v>
      </c>
      <c r="E713">
        <v>0</v>
      </c>
    </row>
    <row r="714" spans="1:5" x14ac:dyDescent="0.25">
      <c r="A714" t="s">
        <v>213</v>
      </c>
      <c r="B714" t="s">
        <v>1068</v>
      </c>
      <c r="C714" t="s">
        <v>1069</v>
      </c>
      <c r="D714">
        <v>0</v>
      </c>
      <c r="E714">
        <v>0</v>
      </c>
    </row>
    <row r="715" spans="1:5" x14ac:dyDescent="0.25">
      <c r="A715" t="s">
        <v>213</v>
      </c>
      <c r="B715" t="s">
        <v>1070</v>
      </c>
      <c r="C715" t="s">
        <v>1069</v>
      </c>
      <c r="D715">
        <v>0</v>
      </c>
      <c r="E715">
        <v>0</v>
      </c>
    </row>
    <row r="716" spans="1:5" x14ac:dyDescent="0.25">
      <c r="A716" t="s">
        <v>213</v>
      </c>
      <c r="B716" t="s">
        <v>1071</v>
      </c>
      <c r="C716" t="s">
        <v>1072</v>
      </c>
      <c r="D716">
        <v>0</v>
      </c>
      <c r="E716">
        <v>0</v>
      </c>
    </row>
    <row r="717" spans="1:5" x14ac:dyDescent="0.25">
      <c r="A717" t="s">
        <v>213</v>
      </c>
      <c r="B717" t="s">
        <v>1073</v>
      </c>
      <c r="C717" t="s">
        <v>1072</v>
      </c>
      <c r="D717">
        <v>0</v>
      </c>
      <c r="E717">
        <v>0</v>
      </c>
    </row>
    <row r="718" spans="1:5" x14ac:dyDescent="0.25">
      <c r="A718" t="s">
        <v>213</v>
      </c>
      <c r="B718" t="s">
        <v>1074</v>
      </c>
      <c r="C718" t="s">
        <v>1075</v>
      </c>
      <c r="D718">
        <v>0</v>
      </c>
      <c r="E718">
        <v>0</v>
      </c>
    </row>
    <row r="719" spans="1:5" x14ac:dyDescent="0.25">
      <c r="A719" t="s">
        <v>213</v>
      </c>
      <c r="B719" t="s">
        <v>1076</v>
      </c>
      <c r="C719" t="s">
        <v>1075</v>
      </c>
      <c r="D719">
        <v>0</v>
      </c>
      <c r="E719">
        <v>0</v>
      </c>
    </row>
    <row r="720" spans="1:5" x14ac:dyDescent="0.25">
      <c r="A720" t="s">
        <v>213</v>
      </c>
      <c r="B720" t="s">
        <v>1077</v>
      </c>
      <c r="C720" t="s">
        <v>1078</v>
      </c>
      <c r="D720">
        <v>0</v>
      </c>
      <c r="E720">
        <v>0</v>
      </c>
    </row>
    <row r="721" spans="1:5" x14ac:dyDescent="0.25">
      <c r="A721" t="s">
        <v>213</v>
      </c>
      <c r="B721" t="s">
        <v>1079</v>
      </c>
      <c r="C721" t="s">
        <v>1078</v>
      </c>
      <c r="D721">
        <v>0</v>
      </c>
      <c r="E721">
        <v>0</v>
      </c>
    </row>
    <row r="722" spans="1:5" x14ac:dyDescent="0.25">
      <c r="A722" t="s">
        <v>213</v>
      </c>
      <c r="B722" t="s">
        <v>1080</v>
      </c>
      <c r="C722" t="s">
        <v>1081</v>
      </c>
      <c r="D722">
        <v>0</v>
      </c>
      <c r="E722">
        <v>0</v>
      </c>
    </row>
    <row r="723" spans="1:5" x14ac:dyDescent="0.25">
      <c r="A723" t="s">
        <v>213</v>
      </c>
      <c r="B723" t="s">
        <v>1082</v>
      </c>
      <c r="C723" t="s">
        <v>1081</v>
      </c>
      <c r="D723">
        <v>0</v>
      </c>
      <c r="E723">
        <v>0</v>
      </c>
    </row>
    <row r="724" spans="1:5" x14ac:dyDescent="0.25">
      <c r="A724" t="s">
        <v>213</v>
      </c>
      <c r="B724" t="s">
        <v>1083</v>
      </c>
      <c r="C724" t="s">
        <v>1084</v>
      </c>
      <c r="D724">
        <v>0</v>
      </c>
      <c r="E724">
        <v>1</v>
      </c>
    </row>
    <row r="725" spans="1:5" x14ac:dyDescent="0.25">
      <c r="A725" t="s">
        <v>213</v>
      </c>
      <c r="B725" t="s">
        <v>1085</v>
      </c>
      <c r="C725" t="s">
        <v>1084</v>
      </c>
      <c r="D725">
        <v>0</v>
      </c>
      <c r="E725">
        <v>1</v>
      </c>
    </row>
    <row r="726" spans="1:5" x14ac:dyDescent="0.25">
      <c r="A726" t="s">
        <v>213</v>
      </c>
      <c r="B726" t="s">
        <v>1086</v>
      </c>
      <c r="C726" t="s">
        <v>1087</v>
      </c>
      <c r="D726">
        <v>0</v>
      </c>
      <c r="E726">
        <v>0</v>
      </c>
    </row>
    <row r="727" spans="1:5" x14ac:dyDescent="0.25">
      <c r="A727" t="s">
        <v>213</v>
      </c>
      <c r="B727" t="s">
        <v>1088</v>
      </c>
      <c r="C727" t="s">
        <v>1087</v>
      </c>
      <c r="D727">
        <v>0</v>
      </c>
      <c r="E727">
        <v>0</v>
      </c>
    </row>
    <row r="728" spans="1:5" x14ac:dyDescent="0.25">
      <c r="A728" t="s">
        <v>213</v>
      </c>
      <c r="B728" t="s">
        <v>1089</v>
      </c>
      <c r="C728" t="s">
        <v>1090</v>
      </c>
      <c r="D728">
        <v>1</v>
      </c>
      <c r="E728">
        <v>0</v>
      </c>
    </row>
    <row r="729" spans="1:5" x14ac:dyDescent="0.25">
      <c r="A729" t="s">
        <v>213</v>
      </c>
      <c r="B729" t="s">
        <v>1091</v>
      </c>
      <c r="C729" t="s">
        <v>1090</v>
      </c>
      <c r="D729">
        <v>1</v>
      </c>
      <c r="E729">
        <v>0</v>
      </c>
    </row>
    <row r="730" spans="1:5" x14ac:dyDescent="0.25">
      <c r="A730" t="s">
        <v>213</v>
      </c>
      <c r="B730" t="s">
        <v>1092</v>
      </c>
      <c r="C730" t="s">
        <v>1090</v>
      </c>
      <c r="D730">
        <v>1</v>
      </c>
      <c r="E730">
        <v>0</v>
      </c>
    </row>
    <row r="731" spans="1:5" x14ac:dyDescent="0.25">
      <c r="A731" t="s">
        <v>1093</v>
      </c>
      <c r="B731" t="s">
        <v>1093</v>
      </c>
      <c r="C731" t="s">
        <v>4044</v>
      </c>
      <c r="D731">
        <v>0</v>
      </c>
      <c r="E731">
        <v>0</v>
      </c>
    </row>
    <row r="732" spans="1:5" x14ac:dyDescent="0.25">
      <c r="A732" t="s">
        <v>1093</v>
      </c>
      <c r="B732" t="s">
        <v>1094</v>
      </c>
      <c r="C732" t="s">
        <v>1095</v>
      </c>
      <c r="D732">
        <v>1</v>
      </c>
      <c r="E732">
        <v>1</v>
      </c>
    </row>
    <row r="733" spans="1:5" x14ac:dyDescent="0.25">
      <c r="A733" t="s">
        <v>1093</v>
      </c>
      <c r="B733" t="s">
        <v>1096</v>
      </c>
      <c r="C733" t="s">
        <v>1097</v>
      </c>
      <c r="D733">
        <v>1</v>
      </c>
      <c r="E733">
        <v>0</v>
      </c>
    </row>
    <row r="734" spans="1:5" x14ac:dyDescent="0.25">
      <c r="A734" t="s">
        <v>1093</v>
      </c>
      <c r="B734" t="s">
        <v>1098</v>
      </c>
      <c r="C734" t="s">
        <v>1099</v>
      </c>
      <c r="D734">
        <v>0</v>
      </c>
      <c r="E734">
        <v>0</v>
      </c>
    </row>
    <row r="735" spans="1:5" x14ac:dyDescent="0.25">
      <c r="A735" t="s">
        <v>1093</v>
      </c>
      <c r="B735" t="s">
        <v>1100</v>
      </c>
      <c r="C735" t="s">
        <v>1099</v>
      </c>
      <c r="D735">
        <v>0</v>
      </c>
      <c r="E735">
        <v>0</v>
      </c>
    </row>
    <row r="736" spans="1:5" x14ac:dyDescent="0.25">
      <c r="A736" t="s">
        <v>1093</v>
      </c>
      <c r="B736" t="s">
        <v>1101</v>
      </c>
      <c r="C736" t="s">
        <v>1102</v>
      </c>
      <c r="D736">
        <v>0</v>
      </c>
      <c r="E736">
        <v>0</v>
      </c>
    </row>
    <row r="737" spans="1:5" x14ac:dyDescent="0.25">
      <c r="A737" t="s">
        <v>1093</v>
      </c>
      <c r="B737" t="s">
        <v>1103</v>
      </c>
      <c r="C737" t="s">
        <v>1102</v>
      </c>
      <c r="D737">
        <v>0</v>
      </c>
      <c r="E737">
        <v>0</v>
      </c>
    </row>
    <row r="738" spans="1:5" x14ac:dyDescent="0.25">
      <c r="A738" t="s">
        <v>1093</v>
      </c>
      <c r="B738" t="s">
        <v>1104</v>
      </c>
      <c r="C738" t="s">
        <v>1105</v>
      </c>
      <c r="D738">
        <v>0</v>
      </c>
      <c r="E738">
        <v>0</v>
      </c>
    </row>
    <row r="739" spans="1:5" x14ac:dyDescent="0.25">
      <c r="A739" t="s">
        <v>1093</v>
      </c>
      <c r="B739" t="s">
        <v>1106</v>
      </c>
      <c r="C739" t="s">
        <v>1105</v>
      </c>
      <c r="D739">
        <v>0</v>
      </c>
      <c r="E739">
        <v>0</v>
      </c>
    </row>
    <row r="740" spans="1:5" x14ac:dyDescent="0.25">
      <c r="A740" t="s">
        <v>1093</v>
      </c>
      <c r="B740" t="s">
        <v>1107</v>
      </c>
      <c r="C740" t="s">
        <v>1108</v>
      </c>
      <c r="D740">
        <v>0</v>
      </c>
      <c r="E740">
        <v>0</v>
      </c>
    </row>
    <row r="741" spans="1:5" x14ac:dyDescent="0.25">
      <c r="A741" t="s">
        <v>1093</v>
      </c>
      <c r="B741" t="s">
        <v>1109</v>
      </c>
      <c r="C741" t="s">
        <v>1108</v>
      </c>
      <c r="D741">
        <v>0</v>
      </c>
      <c r="E741">
        <v>0</v>
      </c>
    </row>
    <row r="742" spans="1:5" x14ac:dyDescent="0.25">
      <c r="A742" t="s">
        <v>1093</v>
      </c>
      <c r="B742" t="s">
        <v>1110</v>
      </c>
      <c r="C742" t="s">
        <v>1111</v>
      </c>
      <c r="D742">
        <v>0</v>
      </c>
      <c r="E742">
        <v>1</v>
      </c>
    </row>
    <row r="743" spans="1:5" x14ac:dyDescent="0.25">
      <c r="A743" t="s">
        <v>1093</v>
      </c>
      <c r="B743" t="s">
        <v>1112</v>
      </c>
      <c r="C743" t="s">
        <v>1113</v>
      </c>
      <c r="D743">
        <v>0</v>
      </c>
      <c r="E743">
        <v>1</v>
      </c>
    </row>
    <row r="744" spans="1:5" x14ac:dyDescent="0.25">
      <c r="A744" t="s">
        <v>1093</v>
      </c>
      <c r="B744" t="s">
        <v>1114</v>
      </c>
      <c r="C744" t="s">
        <v>1115</v>
      </c>
      <c r="D744">
        <v>0</v>
      </c>
      <c r="E744">
        <v>1</v>
      </c>
    </row>
    <row r="745" spans="1:5" x14ac:dyDescent="0.25">
      <c r="A745" t="s">
        <v>1093</v>
      </c>
      <c r="B745" t="s">
        <v>1116</v>
      </c>
      <c r="C745" t="s">
        <v>1117</v>
      </c>
      <c r="D745">
        <v>0</v>
      </c>
      <c r="E745">
        <v>1</v>
      </c>
    </row>
    <row r="746" spans="1:5" x14ac:dyDescent="0.25">
      <c r="A746" t="s">
        <v>1093</v>
      </c>
      <c r="B746" t="s">
        <v>1118</v>
      </c>
      <c r="C746" t="s">
        <v>1117</v>
      </c>
      <c r="D746">
        <v>0</v>
      </c>
      <c r="E746">
        <v>1</v>
      </c>
    </row>
    <row r="747" spans="1:5" x14ac:dyDescent="0.25">
      <c r="A747" t="s">
        <v>1093</v>
      </c>
      <c r="B747" t="s">
        <v>1119</v>
      </c>
      <c r="C747" t="s">
        <v>1120</v>
      </c>
      <c r="D747">
        <v>0</v>
      </c>
      <c r="E747">
        <v>0</v>
      </c>
    </row>
    <row r="748" spans="1:5" x14ac:dyDescent="0.25">
      <c r="A748" t="s">
        <v>1093</v>
      </c>
      <c r="B748" t="s">
        <v>1121</v>
      </c>
      <c r="C748" t="s">
        <v>1122</v>
      </c>
      <c r="D748">
        <v>0</v>
      </c>
      <c r="E748">
        <v>0</v>
      </c>
    </row>
    <row r="749" spans="1:5" x14ac:dyDescent="0.25">
      <c r="A749" t="s">
        <v>1093</v>
      </c>
      <c r="B749" t="s">
        <v>1123</v>
      </c>
      <c r="C749" t="s">
        <v>1122</v>
      </c>
      <c r="D749">
        <v>0</v>
      </c>
      <c r="E749">
        <v>0</v>
      </c>
    </row>
    <row r="750" spans="1:5" x14ac:dyDescent="0.25">
      <c r="A750" t="s">
        <v>1093</v>
      </c>
      <c r="B750" t="s">
        <v>1124</v>
      </c>
      <c r="C750" t="s">
        <v>1125</v>
      </c>
      <c r="D750">
        <v>1</v>
      </c>
      <c r="E750">
        <v>0</v>
      </c>
    </row>
    <row r="751" spans="1:5" x14ac:dyDescent="0.25">
      <c r="A751" t="s">
        <v>1093</v>
      </c>
      <c r="B751" t="s">
        <v>1126</v>
      </c>
      <c r="C751" t="s">
        <v>1125</v>
      </c>
      <c r="D751">
        <v>1</v>
      </c>
      <c r="E751">
        <v>0</v>
      </c>
    </row>
    <row r="752" spans="1:5" x14ac:dyDescent="0.25">
      <c r="A752" t="s">
        <v>1093</v>
      </c>
      <c r="B752" t="s">
        <v>1127</v>
      </c>
      <c r="C752" t="s">
        <v>1128</v>
      </c>
      <c r="D752">
        <v>1</v>
      </c>
      <c r="E752">
        <v>0</v>
      </c>
    </row>
    <row r="753" spans="1:5" x14ac:dyDescent="0.25">
      <c r="A753" t="s">
        <v>1093</v>
      </c>
      <c r="B753" t="s">
        <v>1129</v>
      </c>
      <c r="C753" t="s">
        <v>1128</v>
      </c>
      <c r="D753">
        <v>1</v>
      </c>
      <c r="E753">
        <v>0</v>
      </c>
    </row>
    <row r="754" spans="1:5" x14ac:dyDescent="0.25">
      <c r="A754" t="s">
        <v>1093</v>
      </c>
      <c r="B754" t="s">
        <v>1130</v>
      </c>
      <c r="C754" t="s">
        <v>1131</v>
      </c>
      <c r="D754">
        <v>0</v>
      </c>
      <c r="E754">
        <v>1</v>
      </c>
    </row>
    <row r="755" spans="1:5" x14ac:dyDescent="0.25">
      <c r="A755" t="s">
        <v>1093</v>
      </c>
      <c r="B755" t="s">
        <v>1132</v>
      </c>
      <c r="C755" t="s">
        <v>1131</v>
      </c>
      <c r="D755">
        <v>0</v>
      </c>
      <c r="E755">
        <v>1</v>
      </c>
    </row>
    <row r="756" spans="1:5" x14ac:dyDescent="0.25">
      <c r="A756" t="s">
        <v>1093</v>
      </c>
      <c r="B756" t="s">
        <v>1133</v>
      </c>
      <c r="C756" t="s">
        <v>1134</v>
      </c>
      <c r="D756">
        <v>0</v>
      </c>
      <c r="E756">
        <v>0</v>
      </c>
    </row>
    <row r="757" spans="1:5" x14ac:dyDescent="0.25">
      <c r="A757" t="s">
        <v>1093</v>
      </c>
      <c r="B757" t="s">
        <v>1135</v>
      </c>
      <c r="C757" t="s">
        <v>1134</v>
      </c>
      <c r="D757">
        <v>0</v>
      </c>
      <c r="E757">
        <v>0</v>
      </c>
    </row>
    <row r="758" spans="1:5" x14ac:dyDescent="0.25">
      <c r="A758" t="s">
        <v>1093</v>
      </c>
      <c r="B758" t="s">
        <v>1136</v>
      </c>
      <c r="C758" t="s">
        <v>1134</v>
      </c>
      <c r="D758">
        <v>0</v>
      </c>
      <c r="E758">
        <v>0</v>
      </c>
    </row>
    <row r="759" spans="1:5" x14ac:dyDescent="0.25">
      <c r="A759" t="s">
        <v>1093</v>
      </c>
      <c r="B759" t="s">
        <v>1137</v>
      </c>
      <c r="C759" t="s">
        <v>4186</v>
      </c>
      <c r="D759">
        <v>0</v>
      </c>
      <c r="E759">
        <v>1</v>
      </c>
    </row>
    <row r="760" spans="1:5" x14ac:dyDescent="0.25">
      <c r="A760" t="s">
        <v>1093</v>
      </c>
      <c r="B760" t="s">
        <v>1138</v>
      </c>
      <c r="C760" t="s">
        <v>4186</v>
      </c>
      <c r="D760">
        <v>0</v>
      </c>
      <c r="E760">
        <v>1</v>
      </c>
    </row>
    <row r="761" spans="1:5" x14ac:dyDescent="0.25">
      <c r="A761" t="s">
        <v>1093</v>
      </c>
      <c r="B761" t="s">
        <v>1139</v>
      </c>
      <c r="C761" t="s">
        <v>4186</v>
      </c>
      <c r="D761">
        <v>0</v>
      </c>
      <c r="E761">
        <v>1</v>
      </c>
    </row>
    <row r="762" spans="1:5" x14ac:dyDescent="0.25">
      <c r="A762" t="s">
        <v>1140</v>
      </c>
      <c r="B762" t="s">
        <v>1140</v>
      </c>
      <c r="C762" t="s">
        <v>3336</v>
      </c>
      <c r="D762">
        <v>0</v>
      </c>
      <c r="E762">
        <v>0</v>
      </c>
    </row>
    <row r="763" spans="1:5" x14ac:dyDescent="0.25">
      <c r="A763" t="s">
        <v>1140</v>
      </c>
      <c r="B763" t="s">
        <v>1141</v>
      </c>
      <c r="C763" t="s">
        <v>1142</v>
      </c>
      <c r="D763">
        <v>1</v>
      </c>
      <c r="E763">
        <v>1</v>
      </c>
    </row>
    <row r="764" spans="1:5" x14ac:dyDescent="0.25">
      <c r="A764" t="s">
        <v>1140</v>
      </c>
      <c r="B764" t="s">
        <v>1143</v>
      </c>
      <c r="C764" t="s">
        <v>1142</v>
      </c>
      <c r="D764">
        <v>1</v>
      </c>
      <c r="E764">
        <v>0</v>
      </c>
    </row>
    <row r="765" spans="1:5" x14ac:dyDescent="0.25">
      <c r="A765" t="s">
        <v>1140</v>
      </c>
      <c r="B765" t="s">
        <v>1144</v>
      </c>
      <c r="C765" t="s">
        <v>1142</v>
      </c>
      <c r="D765">
        <v>1</v>
      </c>
      <c r="E765">
        <v>0</v>
      </c>
    </row>
    <row r="766" spans="1:5" x14ac:dyDescent="0.25">
      <c r="A766" t="s">
        <v>1140</v>
      </c>
      <c r="B766" t="s">
        <v>1145</v>
      </c>
      <c r="C766" t="s">
        <v>1142</v>
      </c>
      <c r="D766">
        <v>1</v>
      </c>
      <c r="E766">
        <v>0</v>
      </c>
    </row>
    <row r="767" spans="1:5" x14ac:dyDescent="0.25">
      <c r="A767" t="s">
        <v>1140</v>
      </c>
      <c r="B767" t="s">
        <v>1146</v>
      </c>
      <c r="C767" t="s">
        <v>1147</v>
      </c>
      <c r="D767">
        <v>1</v>
      </c>
      <c r="E767">
        <v>1</v>
      </c>
    </row>
    <row r="768" spans="1:5" x14ac:dyDescent="0.25">
      <c r="A768" t="s">
        <v>1140</v>
      </c>
      <c r="B768" t="s">
        <v>1148</v>
      </c>
      <c r="C768" t="s">
        <v>1147</v>
      </c>
      <c r="D768">
        <v>1</v>
      </c>
      <c r="E768">
        <v>0</v>
      </c>
    </row>
    <row r="769" spans="1:5" x14ac:dyDescent="0.25">
      <c r="A769" t="s">
        <v>1140</v>
      </c>
      <c r="B769" t="s">
        <v>1149</v>
      </c>
      <c r="C769" t="s">
        <v>1147</v>
      </c>
      <c r="D769">
        <v>1</v>
      </c>
      <c r="E769">
        <v>0</v>
      </c>
    </row>
    <row r="770" spans="1:5" x14ac:dyDescent="0.25">
      <c r="A770" t="s">
        <v>1140</v>
      </c>
      <c r="B770" t="s">
        <v>1150</v>
      </c>
      <c r="C770" t="s">
        <v>1147</v>
      </c>
      <c r="D770">
        <v>1</v>
      </c>
      <c r="E770">
        <v>0</v>
      </c>
    </row>
    <row r="771" spans="1:5" x14ac:dyDescent="0.25">
      <c r="A771" t="s">
        <v>1140</v>
      </c>
      <c r="B771" t="s">
        <v>1151</v>
      </c>
      <c r="C771" t="s">
        <v>1152</v>
      </c>
      <c r="D771">
        <v>0</v>
      </c>
      <c r="E771">
        <v>1</v>
      </c>
    </row>
    <row r="772" spans="1:5" x14ac:dyDescent="0.25">
      <c r="A772" t="s">
        <v>1140</v>
      </c>
      <c r="B772" t="s">
        <v>1153</v>
      </c>
      <c r="C772" t="s">
        <v>1154</v>
      </c>
      <c r="D772">
        <v>1</v>
      </c>
      <c r="E772">
        <v>0</v>
      </c>
    </row>
    <row r="773" spans="1:5" x14ac:dyDescent="0.25">
      <c r="A773" t="s">
        <v>1140</v>
      </c>
      <c r="B773" t="s">
        <v>1155</v>
      </c>
      <c r="C773" t="s">
        <v>1156</v>
      </c>
      <c r="D773">
        <v>1</v>
      </c>
      <c r="E773">
        <v>0</v>
      </c>
    </row>
    <row r="774" spans="1:5" x14ac:dyDescent="0.25">
      <c r="A774" t="s">
        <v>1140</v>
      </c>
      <c r="B774" t="s">
        <v>1157</v>
      </c>
      <c r="C774" t="s">
        <v>1156</v>
      </c>
      <c r="D774">
        <v>1</v>
      </c>
      <c r="E774">
        <v>0</v>
      </c>
    </row>
    <row r="775" spans="1:5" x14ac:dyDescent="0.25">
      <c r="A775" t="s">
        <v>1140</v>
      </c>
      <c r="B775" t="s">
        <v>1158</v>
      </c>
      <c r="C775" t="s">
        <v>1159</v>
      </c>
      <c r="D775">
        <v>1</v>
      </c>
      <c r="E775">
        <v>0</v>
      </c>
    </row>
    <row r="776" spans="1:5" x14ac:dyDescent="0.25">
      <c r="A776" t="s">
        <v>1140</v>
      </c>
      <c r="B776" t="s">
        <v>1160</v>
      </c>
      <c r="C776" t="s">
        <v>1159</v>
      </c>
      <c r="D776">
        <v>1</v>
      </c>
      <c r="E776">
        <v>0</v>
      </c>
    </row>
    <row r="777" spans="1:5" x14ac:dyDescent="0.25">
      <c r="A777" t="s">
        <v>1140</v>
      </c>
      <c r="B777" t="s">
        <v>1161</v>
      </c>
      <c r="C777" t="s">
        <v>1162</v>
      </c>
      <c r="D777">
        <v>0</v>
      </c>
      <c r="E777">
        <v>0</v>
      </c>
    </row>
    <row r="778" spans="1:5" x14ac:dyDescent="0.25">
      <c r="A778" t="s">
        <v>1140</v>
      </c>
      <c r="B778" t="s">
        <v>1163</v>
      </c>
      <c r="C778" t="s">
        <v>1164</v>
      </c>
      <c r="D778">
        <v>0</v>
      </c>
      <c r="E778">
        <v>0</v>
      </c>
    </row>
    <row r="779" spans="1:5" x14ac:dyDescent="0.25">
      <c r="A779" t="s">
        <v>1140</v>
      </c>
      <c r="B779" t="s">
        <v>1165</v>
      </c>
      <c r="C779" t="s">
        <v>1164</v>
      </c>
      <c r="D779">
        <v>0</v>
      </c>
      <c r="E779">
        <v>1</v>
      </c>
    </row>
    <row r="780" spans="1:5" x14ac:dyDescent="0.25">
      <c r="A780" t="s">
        <v>1140</v>
      </c>
      <c r="B780" t="s">
        <v>1166</v>
      </c>
      <c r="C780" t="s">
        <v>1167</v>
      </c>
      <c r="D780">
        <v>0</v>
      </c>
      <c r="E780">
        <v>0</v>
      </c>
    </row>
    <row r="781" spans="1:5" x14ac:dyDescent="0.25">
      <c r="A781" t="s">
        <v>1140</v>
      </c>
      <c r="B781" t="s">
        <v>1168</v>
      </c>
      <c r="C781" t="s">
        <v>1167</v>
      </c>
      <c r="D781">
        <v>0</v>
      </c>
      <c r="E781">
        <v>0</v>
      </c>
    </row>
    <row r="782" spans="1:5" x14ac:dyDescent="0.25">
      <c r="A782" t="s">
        <v>1140</v>
      </c>
      <c r="B782" t="s">
        <v>1169</v>
      </c>
      <c r="C782" t="s">
        <v>1170</v>
      </c>
      <c r="D782">
        <v>0</v>
      </c>
      <c r="E782">
        <v>1</v>
      </c>
    </row>
    <row r="783" spans="1:5" x14ac:dyDescent="0.25">
      <c r="A783" t="s">
        <v>1140</v>
      </c>
      <c r="B783" t="s">
        <v>1171</v>
      </c>
      <c r="C783" t="s">
        <v>1170</v>
      </c>
      <c r="D783">
        <v>0</v>
      </c>
      <c r="E783">
        <v>1</v>
      </c>
    </row>
    <row r="784" spans="1:5" x14ac:dyDescent="0.25">
      <c r="A784" t="s">
        <v>1140</v>
      </c>
      <c r="B784" t="s">
        <v>1172</v>
      </c>
      <c r="C784" t="s">
        <v>1173</v>
      </c>
      <c r="D784">
        <v>0</v>
      </c>
      <c r="E784">
        <v>0</v>
      </c>
    </row>
    <row r="785" spans="1:5" x14ac:dyDescent="0.25">
      <c r="A785" t="s">
        <v>1140</v>
      </c>
      <c r="B785" t="s">
        <v>1174</v>
      </c>
      <c r="C785" t="s">
        <v>1175</v>
      </c>
      <c r="D785">
        <v>0</v>
      </c>
      <c r="E785">
        <v>0</v>
      </c>
    </row>
    <row r="786" spans="1:5" x14ac:dyDescent="0.25">
      <c r="A786" t="s">
        <v>1140</v>
      </c>
      <c r="B786" t="s">
        <v>1176</v>
      </c>
      <c r="C786" t="s">
        <v>1175</v>
      </c>
      <c r="D786">
        <v>0</v>
      </c>
      <c r="E786">
        <v>0</v>
      </c>
    </row>
    <row r="787" spans="1:5" x14ac:dyDescent="0.25">
      <c r="A787" t="s">
        <v>1140</v>
      </c>
      <c r="B787" t="s">
        <v>1177</v>
      </c>
      <c r="C787" t="s">
        <v>1178</v>
      </c>
      <c r="D787">
        <v>0</v>
      </c>
      <c r="E787">
        <v>0</v>
      </c>
    </row>
    <row r="788" spans="1:5" x14ac:dyDescent="0.25">
      <c r="A788" t="s">
        <v>1140</v>
      </c>
      <c r="B788" t="s">
        <v>1179</v>
      </c>
      <c r="C788" t="s">
        <v>1178</v>
      </c>
      <c r="D788">
        <v>0</v>
      </c>
      <c r="E788">
        <v>0</v>
      </c>
    </row>
    <row r="789" spans="1:5" x14ac:dyDescent="0.25">
      <c r="A789" t="s">
        <v>1140</v>
      </c>
      <c r="B789" t="s">
        <v>1180</v>
      </c>
      <c r="C789" t="s">
        <v>1181</v>
      </c>
      <c r="D789">
        <v>0</v>
      </c>
      <c r="E789">
        <v>1</v>
      </c>
    </row>
    <row r="790" spans="1:5" x14ac:dyDescent="0.25">
      <c r="A790" t="s">
        <v>1140</v>
      </c>
      <c r="B790" t="s">
        <v>1182</v>
      </c>
      <c r="C790" t="s">
        <v>1181</v>
      </c>
      <c r="D790">
        <v>0</v>
      </c>
      <c r="E790">
        <v>1</v>
      </c>
    </row>
    <row r="791" spans="1:5" x14ac:dyDescent="0.25">
      <c r="A791" t="s">
        <v>1140</v>
      </c>
      <c r="B791" t="s">
        <v>1183</v>
      </c>
      <c r="C791" t="s">
        <v>1184</v>
      </c>
      <c r="D791">
        <v>0</v>
      </c>
      <c r="E791">
        <v>1</v>
      </c>
    </row>
    <row r="792" spans="1:5" x14ac:dyDescent="0.25">
      <c r="A792" t="s">
        <v>1140</v>
      </c>
      <c r="B792" t="s">
        <v>1185</v>
      </c>
      <c r="C792" t="s">
        <v>1184</v>
      </c>
      <c r="D792">
        <v>0</v>
      </c>
      <c r="E792">
        <v>0</v>
      </c>
    </row>
    <row r="793" spans="1:5" x14ac:dyDescent="0.25">
      <c r="A793" t="s">
        <v>1140</v>
      </c>
      <c r="B793" t="s">
        <v>1186</v>
      </c>
      <c r="C793" t="s">
        <v>1184</v>
      </c>
      <c r="D793">
        <v>0</v>
      </c>
      <c r="E793">
        <v>0</v>
      </c>
    </row>
    <row r="794" spans="1:5" x14ac:dyDescent="0.25">
      <c r="A794" t="s">
        <v>1140</v>
      </c>
      <c r="B794" t="s">
        <v>1187</v>
      </c>
      <c r="C794" t="s">
        <v>1184</v>
      </c>
      <c r="D794">
        <v>0</v>
      </c>
      <c r="E794">
        <v>0</v>
      </c>
    </row>
    <row r="795" spans="1:5" x14ac:dyDescent="0.25">
      <c r="A795" t="s">
        <v>1188</v>
      </c>
      <c r="B795" t="s">
        <v>1188</v>
      </c>
      <c r="C795" t="s">
        <v>4187</v>
      </c>
      <c r="D795">
        <v>0</v>
      </c>
      <c r="E795">
        <v>0</v>
      </c>
    </row>
    <row r="796" spans="1:5" x14ac:dyDescent="0.25">
      <c r="A796" t="s">
        <v>1188</v>
      </c>
      <c r="B796" t="s">
        <v>1189</v>
      </c>
      <c r="C796" t="s">
        <v>1190</v>
      </c>
      <c r="D796">
        <v>1</v>
      </c>
      <c r="E796">
        <v>1</v>
      </c>
    </row>
    <row r="797" spans="1:5" x14ac:dyDescent="0.25">
      <c r="A797" t="s">
        <v>1188</v>
      </c>
      <c r="B797" t="s">
        <v>1191</v>
      </c>
      <c r="C797" t="s">
        <v>1190</v>
      </c>
      <c r="D797">
        <v>0</v>
      </c>
      <c r="E797">
        <v>1</v>
      </c>
    </row>
    <row r="798" spans="1:5" x14ac:dyDescent="0.25">
      <c r="A798" t="s">
        <v>1188</v>
      </c>
      <c r="B798" t="s">
        <v>1192</v>
      </c>
      <c r="C798" t="s">
        <v>1190</v>
      </c>
      <c r="D798">
        <v>0</v>
      </c>
      <c r="E798">
        <v>1</v>
      </c>
    </row>
    <row r="799" spans="1:5" x14ac:dyDescent="0.25">
      <c r="A799" t="s">
        <v>1188</v>
      </c>
      <c r="B799" t="s">
        <v>1193</v>
      </c>
      <c r="C799" t="s">
        <v>1190</v>
      </c>
      <c r="D799">
        <v>0</v>
      </c>
      <c r="E799">
        <v>1</v>
      </c>
    </row>
    <row r="800" spans="1:5" x14ac:dyDescent="0.25">
      <c r="A800" t="s">
        <v>1188</v>
      </c>
      <c r="B800" t="s">
        <v>1194</v>
      </c>
      <c r="C800" t="s">
        <v>1195</v>
      </c>
      <c r="D800">
        <v>1</v>
      </c>
      <c r="E800">
        <v>1</v>
      </c>
    </row>
    <row r="801" spans="1:5" x14ac:dyDescent="0.25">
      <c r="A801" t="s">
        <v>1188</v>
      </c>
      <c r="B801" t="s">
        <v>1196</v>
      </c>
      <c r="C801" t="s">
        <v>1197</v>
      </c>
      <c r="D801">
        <v>1</v>
      </c>
      <c r="E801">
        <v>0</v>
      </c>
    </row>
    <row r="802" spans="1:5" x14ac:dyDescent="0.25">
      <c r="A802" t="s">
        <v>1188</v>
      </c>
      <c r="B802" t="s">
        <v>1198</v>
      </c>
      <c r="C802" t="s">
        <v>1199</v>
      </c>
      <c r="D802">
        <v>1</v>
      </c>
      <c r="E802">
        <v>0</v>
      </c>
    </row>
    <row r="803" spans="1:5" x14ac:dyDescent="0.25">
      <c r="A803" t="s">
        <v>1188</v>
      </c>
      <c r="B803" t="s">
        <v>1200</v>
      </c>
      <c r="C803" t="s">
        <v>1199</v>
      </c>
      <c r="D803">
        <v>1</v>
      </c>
      <c r="E803">
        <v>0</v>
      </c>
    </row>
    <row r="804" spans="1:5" x14ac:dyDescent="0.25">
      <c r="A804" t="s">
        <v>1188</v>
      </c>
      <c r="B804" t="s">
        <v>1201</v>
      </c>
      <c r="C804" t="s">
        <v>1202</v>
      </c>
      <c r="D804">
        <v>1</v>
      </c>
      <c r="E804">
        <v>0</v>
      </c>
    </row>
    <row r="805" spans="1:5" x14ac:dyDescent="0.25">
      <c r="A805" t="s">
        <v>1188</v>
      </c>
      <c r="B805" t="s">
        <v>1203</v>
      </c>
      <c r="C805" t="s">
        <v>1202</v>
      </c>
      <c r="D805">
        <v>1</v>
      </c>
      <c r="E805">
        <v>0</v>
      </c>
    </row>
    <row r="806" spans="1:5" x14ac:dyDescent="0.25">
      <c r="A806" t="s">
        <v>1188</v>
      </c>
      <c r="B806" t="s">
        <v>1204</v>
      </c>
      <c r="C806" t="s">
        <v>1205</v>
      </c>
      <c r="D806">
        <v>1</v>
      </c>
      <c r="E806">
        <v>0</v>
      </c>
    </row>
    <row r="807" spans="1:5" x14ac:dyDescent="0.25">
      <c r="A807" t="s">
        <v>1188</v>
      </c>
      <c r="B807" t="s">
        <v>1206</v>
      </c>
      <c r="C807" t="s">
        <v>1205</v>
      </c>
      <c r="D807">
        <v>1</v>
      </c>
      <c r="E807">
        <v>0</v>
      </c>
    </row>
    <row r="808" spans="1:5" x14ac:dyDescent="0.25">
      <c r="A808" t="s">
        <v>1188</v>
      </c>
      <c r="B808" t="s">
        <v>1207</v>
      </c>
      <c r="C808" t="s">
        <v>1208</v>
      </c>
      <c r="D808">
        <v>1</v>
      </c>
      <c r="E808">
        <v>0</v>
      </c>
    </row>
    <row r="809" spans="1:5" x14ac:dyDescent="0.25">
      <c r="A809" t="s">
        <v>1188</v>
      </c>
      <c r="B809" t="s">
        <v>1209</v>
      </c>
      <c r="C809" t="s">
        <v>1211</v>
      </c>
      <c r="D809">
        <v>1</v>
      </c>
      <c r="E809">
        <v>0</v>
      </c>
    </row>
    <row r="810" spans="1:5" x14ac:dyDescent="0.25">
      <c r="A810" t="s">
        <v>1188</v>
      </c>
      <c r="B810" t="s">
        <v>1210</v>
      </c>
      <c r="C810" t="s">
        <v>1211</v>
      </c>
      <c r="D810">
        <v>1</v>
      </c>
      <c r="E810">
        <v>0</v>
      </c>
    </row>
    <row r="811" spans="1:5" x14ac:dyDescent="0.25">
      <c r="A811" t="s">
        <v>1188</v>
      </c>
      <c r="B811" t="s">
        <v>1212</v>
      </c>
      <c r="C811" t="s">
        <v>1213</v>
      </c>
      <c r="D811">
        <v>0</v>
      </c>
      <c r="E811">
        <v>0</v>
      </c>
    </row>
    <row r="812" spans="1:5" x14ac:dyDescent="0.25">
      <c r="A812" t="s">
        <v>1188</v>
      </c>
      <c r="B812" t="s">
        <v>1214</v>
      </c>
      <c r="C812" t="s">
        <v>1213</v>
      </c>
      <c r="D812">
        <v>0</v>
      </c>
      <c r="E812">
        <v>0</v>
      </c>
    </row>
    <row r="813" spans="1:5" x14ac:dyDescent="0.25">
      <c r="A813" t="s">
        <v>1188</v>
      </c>
      <c r="B813" t="s">
        <v>1215</v>
      </c>
      <c r="C813" t="s">
        <v>4188</v>
      </c>
      <c r="D813">
        <v>1</v>
      </c>
      <c r="E813">
        <v>0</v>
      </c>
    </row>
    <row r="814" spans="1:5" x14ac:dyDescent="0.25">
      <c r="A814" t="s">
        <v>1188</v>
      </c>
      <c r="B814" t="s">
        <v>1217</v>
      </c>
      <c r="C814" t="s">
        <v>1218</v>
      </c>
      <c r="D814">
        <v>0</v>
      </c>
      <c r="E814">
        <v>0</v>
      </c>
    </row>
    <row r="815" spans="1:5" x14ac:dyDescent="0.25">
      <c r="A815" t="s">
        <v>1188</v>
      </c>
      <c r="B815" t="s">
        <v>1219</v>
      </c>
      <c r="C815" t="s">
        <v>1218</v>
      </c>
      <c r="D815">
        <v>0</v>
      </c>
      <c r="E815">
        <v>0</v>
      </c>
    </row>
    <row r="816" spans="1:5" x14ac:dyDescent="0.25">
      <c r="A816" t="s">
        <v>1188</v>
      </c>
      <c r="B816" t="s">
        <v>1220</v>
      </c>
      <c r="C816" t="s">
        <v>4189</v>
      </c>
      <c r="D816">
        <v>1</v>
      </c>
      <c r="E816">
        <v>0</v>
      </c>
    </row>
    <row r="817" spans="1:5" x14ac:dyDescent="0.25">
      <c r="A817" t="s">
        <v>1188</v>
      </c>
      <c r="B817" t="s">
        <v>1222</v>
      </c>
      <c r="C817" t="s">
        <v>4189</v>
      </c>
      <c r="D817">
        <v>1</v>
      </c>
      <c r="E817">
        <v>0</v>
      </c>
    </row>
    <row r="818" spans="1:5" x14ac:dyDescent="0.25">
      <c r="A818" t="s">
        <v>1188</v>
      </c>
      <c r="B818" t="s">
        <v>1223</v>
      </c>
      <c r="C818" t="s">
        <v>4190</v>
      </c>
      <c r="D818">
        <v>1</v>
      </c>
      <c r="E818">
        <v>1</v>
      </c>
    </row>
    <row r="819" spans="1:5" x14ac:dyDescent="0.25">
      <c r="A819" t="s">
        <v>1188</v>
      </c>
      <c r="B819" t="s">
        <v>1225</v>
      </c>
      <c r="C819" t="s">
        <v>1226</v>
      </c>
      <c r="D819">
        <v>1</v>
      </c>
      <c r="E819">
        <v>0</v>
      </c>
    </row>
    <row r="820" spans="1:5" x14ac:dyDescent="0.25">
      <c r="A820" t="s">
        <v>1188</v>
      </c>
      <c r="B820" t="s">
        <v>1227</v>
      </c>
      <c r="C820" t="s">
        <v>1228</v>
      </c>
      <c r="D820">
        <v>1</v>
      </c>
      <c r="E820">
        <v>0</v>
      </c>
    </row>
    <row r="821" spans="1:5" x14ac:dyDescent="0.25">
      <c r="A821" t="s">
        <v>1188</v>
      </c>
      <c r="B821" t="s">
        <v>1229</v>
      </c>
      <c r="C821" t="s">
        <v>1228</v>
      </c>
      <c r="D821">
        <v>1</v>
      </c>
      <c r="E821">
        <v>0</v>
      </c>
    </row>
    <row r="822" spans="1:5" x14ac:dyDescent="0.25">
      <c r="A822" t="s">
        <v>1188</v>
      </c>
      <c r="B822" t="s">
        <v>1230</v>
      </c>
      <c r="C822" t="s">
        <v>1231</v>
      </c>
      <c r="D822">
        <v>1</v>
      </c>
      <c r="E822">
        <v>0</v>
      </c>
    </row>
    <row r="823" spans="1:5" x14ac:dyDescent="0.25">
      <c r="A823" t="s">
        <v>1188</v>
      </c>
      <c r="B823" t="s">
        <v>1232</v>
      </c>
      <c r="C823" t="s">
        <v>1231</v>
      </c>
      <c r="D823">
        <v>1</v>
      </c>
      <c r="E823">
        <v>0</v>
      </c>
    </row>
    <row r="824" spans="1:5" x14ac:dyDescent="0.25">
      <c r="A824" t="s">
        <v>1188</v>
      </c>
      <c r="B824" t="s">
        <v>1233</v>
      </c>
      <c r="C824" t="s">
        <v>1234</v>
      </c>
      <c r="D824">
        <v>1</v>
      </c>
      <c r="E824">
        <v>0</v>
      </c>
    </row>
    <row r="825" spans="1:5" x14ac:dyDescent="0.25">
      <c r="A825" t="s">
        <v>1188</v>
      </c>
      <c r="B825" t="s">
        <v>1235</v>
      </c>
      <c r="C825" t="s">
        <v>1234</v>
      </c>
      <c r="D825">
        <v>1</v>
      </c>
      <c r="E825">
        <v>0</v>
      </c>
    </row>
    <row r="826" spans="1:5" x14ac:dyDescent="0.25">
      <c r="A826" t="s">
        <v>1188</v>
      </c>
      <c r="B826" t="s">
        <v>1236</v>
      </c>
      <c r="C826" t="s">
        <v>4191</v>
      </c>
      <c r="D826">
        <v>0</v>
      </c>
      <c r="E826">
        <v>0</v>
      </c>
    </row>
    <row r="827" spans="1:5" x14ac:dyDescent="0.25">
      <c r="A827" t="s">
        <v>1188</v>
      </c>
      <c r="B827" t="s">
        <v>1237</v>
      </c>
      <c r="C827" t="s">
        <v>1238</v>
      </c>
      <c r="D827">
        <v>1</v>
      </c>
      <c r="E827">
        <v>0</v>
      </c>
    </row>
    <row r="828" spans="1:5" x14ac:dyDescent="0.25">
      <c r="A828" t="s">
        <v>1188</v>
      </c>
      <c r="B828" t="s">
        <v>1239</v>
      </c>
      <c r="C828" t="s">
        <v>1238</v>
      </c>
      <c r="D828">
        <v>1</v>
      </c>
      <c r="E828">
        <v>0</v>
      </c>
    </row>
    <row r="829" spans="1:5" x14ac:dyDescent="0.25">
      <c r="A829" t="s">
        <v>1188</v>
      </c>
      <c r="B829" t="s">
        <v>1240</v>
      </c>
      <c r="C829" t="s">
        <v>4192</v>
      </c>
      <c r="D829">
        <v>0</v>
      </c>
      <c r="E829">
        <v>0</v>
      </c>
    </row>
    <row r="830" spans="1:5" x14ac:dyDescent="0.25">
      <c r="A830" t="s">
        <v>1188</v>
      </c>
      <c r="B830" t="s">
        <v>1242</v>
      </c>
      <c r="C830" t="s">
        <v>4192</v>
      </c>
      <c r="D830">
        <v>0</v>
      </c>
      <c r="E830">
        <v>0</v>
      </c>
    </row>
    <row r="831" spans="1:5" x14ac:dyDescent="0.25">
      <c r="A831" t="s">
        <v>1188</v>
      </c>
      <c r="B831" t="s">
        <v>1243</v>
      </c>
      <c r="C831" t="s">
        <v>1244</v>
      </c>
      <c r="D831">
        <v>0</v>
      </c>
      <c r="E831">
        <v>1</v>
      </c>
    </row>
    <row r="832" spans="1:5" x14ac:dyDescent="0.25">
      <c r="A832" t="s">
        <v>1188</v>
      </c>
      <c r="B832" t="s">
        <v>1245</v>
      </c>
      <c r="C832" t="s">
        <v>1244</v>
      </c>
      <c r="D832">
        <v>0</v>
      </c>
      <c r="E832">
        <v>1</v>
      </c>
    </row>
    <row r="833" spans="1:5" x14ac:dyDescent="0.25">
      <c r="A833" t="s">
        <v>1188</v>
      </c>
      <c r="B833" t="s">
        <v>1246</v>
      </c>
      <c r="C833" t="s">
        <v>4193</v>
      </c>
      <c r="D833">
        <v>0</v>
      </c>
      <c r="E833">
        <v>1</v>
      </c>
    </row>
    <row r="834" spans="1:5" x14ac:dyDescent="0.25">
      <c r="A834" t="s">
        <v>1188</v>
      </c>
      <c r="B834" t="s">
        <v>1248</v>
      </c>
      <c r="C834" t="s">
        <v>4193</v>
      </c>
      <c r="D834">
        <v>0</v>
      </c>
      <c r="E834">
        <v>1</v>
      </c>
    </row>
    <row r="835" spans="1:5" x14ac:dyDescent="0.25">
      <c r="A835" t="s">
        <v>1188</v>
      </c>
      <c r="B835" t="s">
        <v>1249</v>
      </c>
      <c r="C835" t="s">
        <v>1250</v>
      </c>
      <c r="D835">
        <v>1</v>
      </c>
      <c r="E835">
        <v>0</v>
      </c>
    </row>
    <row r="836" spans="1:5" x14ac:dyDescent="0.25">
      <c r="A836" t="s">
        <v>1188</v>
      </c>
      <c r="B836" t="s">
        <v>1251</v>
      </c>
      <c r="C836" t="s">
        <v>4194</v>
      </c>
      <c r="D836">
        <v>1</v>
      </c>
      <c r="E836">
        <v>0</v>
      </c>
    </row>
    <row r="837" spans="1:5" x14ac:dyDescent="0.25">
      <c r="A837" t="s">
        <v>1188</v>
      </c>
      <c r="B837" t="s">
        <v>1253</v>
      </c>
      <c r="C837" t="s">
        <v>4194</v>
      </c>
      <c r="D837">
        <v>1</v>
      </c>
      <c r="E837">
        <v>0</v>
      </c>
    </row>
    <row r="838" spans="1:5" x14ac:dyDescent="0.25">
      <c r="A838" t="s">
        <v>1188</v>
      </c>
      <c r="B838" t="s">
        <v>1254</v>
      </c>
      <c r="C838" t="s">
        <v>4195</v>
      </c>
      <c r="D838">
        <v>1</v>
      </c>
      <c r="E838">
        <v>0</v>
      </c>
    </row>
    <row r="839" spans="1:5" x14ac:dyDescent="0.25">
      <c r="A839" t="s">
        <v>1188</v>
      </c>
      <c r="B839" t="s">
        <v>1256</v>
      </c>
      <c r="C839" t="s">
        <v>4195</v>
      </c>
      <c r="D839">
        <v>1</v>
      </c>
      <c r="E839">
        <v>0</v>
      </c>
    </row>
    <row r="840" spans="1:5" x14ac:dyDescent="0.25">
      <c r="A840" t="s">
        <v>1188</v>
      </c>
      <c r="B840" t="s">
        <v>1257</v>
      </c>
      <c r="C840" t="s">
        <v>1258</v>
      </c>
      <c r="D840">
        <v>1</v>
      </c>
      <c r="E840">
        <v>0</v>
      </c>
    </row>
    <row r="841" spans="1:5" x14ac:dyDescent="0.25">
      <c r="A841" t="s">
        <v>1188</v>
      </c>
      <c r="B841" t="s">
        <v>1259</v>
      </c>
      <c r="C841" t="s">
        <v>1258</v>
      </c>
      <c r="D841">
        <v>1</v>
      </c>
      <c r="E841">
        <v>0</v>
      </c>
    </row>
    <row r="842" spans="1:5" x14ac:dyDescent="0.25">
      <c r="A842" t="s">
        <v>1188</v>
      </c>
      <c r="B842" t="s">
        <v>1260</v>
      </c>
      <c r="C842" t="s">
        <v>4196</v>
      </c>
      <c r="D842">
        <v>1</v>
      </c>
      <c r="E842">
        <v>0</v>
      </c>
    </row>
    <row r="843" spans="1:5" x14ac:dyDescent="0.25">
      <c r="A843" t="s">
        <v>1188</v>
      </c>
      <c r="B843" t="s">
        <v>1262</v>
      </c>
      <c r="C843" t="s">
        <v>4197</v>
      </c>
      <c r="D843">
        <v>0</v>
      </c>
      <c r="E843">
        <v>0</v>
      </c>
    </row>
    <row r="844" spans="1:5" x14ac:dyDescent="0.25">
      <c r="A844" t="s">
        <v>1188</v>
      </c>
      <c r="B844" t="s">
        <v>1263</v>
      </c>
      <c r="C844" t="s">
        <v>4198</v>
      </c>
      <c r="D844">
        <v>1</v>
      </c>
      <c r="E844">
        <v>0</v>
      </c>
    </row>
    <row r="845" spans="1:5" x14ac:dyDescent="0.25">
      <c r="A845" t="s">
        <v>1188</v>
      </c>
      <c r="B845" t="s">
        <v>1265</v>
      </c>
      <c r="C845" t="s">
        <v>1266</v>
      </c>
      <c r="D845">
        <v>0</v>
      </c>
      <c r="E845">
        <v>1</v>
      </c>
    </row>
    <row r="846" spans="1:5" x14ac:dyDescent="0.25">
      <c r="A846" t="s">
        <v>1188</v>
      </c>
      <c r="B846" t="s">
        <v>1267</v>
      </c>
      <c r="C846" t="s">
        <v>1266</v>
      </c>
      <c r="D846">
        <v>0</v>
      </c>
      <c r="E846">
        <v>1</v>
      </c>
    </row>
    <row r="847" spans="1:5" x14ac:dyDescent="0.25">
      <c r="A847" t="s">
        <v>1188</v>
      </c>
      <c r="B847" t="s">
        <v>1268</v>
      </c>
      <c r="C847" t="s">
        <v>4199</v>
      </c>
      <c r="D847">
        <v>0</v>
      </c>
      <c r="E847">
        <v>1</v>
      </c>
    </row>
    <row r="848" spans="1:5" x14ac:dyDescent="0.25">
      <c r="A848" t="s">
        <v>1188</v>
      </c>
      <c r="B848" t="s">
        <v>1269</v>
      </c>
      <c r="C848" t="s">
        <v>4200</v>
      </c>
      <c r="D848">
        <v>0</v>
      </c>
      <c r="E848">
        <v>1</v>
      </c>
    </row>
    <row r="849" spans="1:5" x14ac:dyDescent="0.25">
      <c r="A849" t="s">
        <v>1188</v>
      </c>
      <c r="B849" t="s">
        <v>1271</v>
      </c>
      <c r="C849" t="s">
        <v>4200</v>
      </c>
      <c r="D849">
        <v>0</v>
      </c>
      <c r="E849">
        <v>1</v>
      </c>
    </row>
    <row r="850" spans="1:5" x14ac:dyDescent="0.25">
      <c r="A850" t="s">
        <v>1188</v>
      </c>
      <c r="B850" t="s">
        <v>1272</v>
      </c>
      <c r="C850" t="s">
        <v>4201</v>
      </c>
      <c r="D850">
        <v>0</v>
      </c>
      <c r="E850">
        <v>1</v>
      </c>
    </row>
    <row r="851" spans="1:5" x14ac:dyDescent="0.25">
      <c r="A851" t="s">
        <v>1188</v>
      </c>
      <c r="B851" t="s">
        <v>1273</v>
      </c>
      <c r="C851" t="s">
        <v>4201</v>
      </c>
      <c r="D851">
        <v>0</v>
      </c>
      <c r="E851">
        <v>1</v>
      </c>
    </row>
    <row r="852" spans="1:5" x14ac:dyDescent="0.25">
      <c r="A852" t="s">
        <v>1188</v>
      </c>
      <c r="B852" t="s">
        <v>1274</v>
      </c>
      <c r="C852" t="s">
        <v>4202</v>
      </c>
      <c r="D852">
        <v>0</v>
      </c>
      <c r="E852">
        <v>1</v>
      </c>
    </row>
    <row r="853" spans="1:5" x14ac:dyDescent="0.25">
      <c r="A853" t="s">
        <v>1188</v>
      </c>
      <c r="B853" t="s">
        <v>1276</v>
      </c>
      <c r="C853" t="s">
        <v>4202</v>
      </c>
      <c r="D853">
        <v>0</v>
      </c>
      <c r="E853">
        <v>1</v>
      </c>
    </row>
    <row r="854" spans="1:5" x14ac:dyDescent="0.25">
      <c r="A854" t="s">
        <v>1188</v>
      </c>
      <c r="B854" t="s">
        <v>1277</v>
      </c>
      <c r="C854" t="s">
        <v>4202</v>
      </c>
      <c r="D854">
        <v>0</v>
      </c>
      <c r="E854">
        <v>1</v>
      </c>
    </row>
    <row r="855" spans="1:5" x14ac:dyDescent="0.25">
      <c r="A855" t="s">
        <v>1188</v>
      </c>
      <c r="B855" t="s">
        <v>1278</v>
      </c>
      <c r="C855" t="s">
        <v>4203</v>
      </c>
      <c r="D855">
        <v>0</v>
      </c>
      <c r="E855">
        <v>1</v>
      </c>
    </row>
    <row r="856" spans="1:5" x14ac:dyDescent="0.25">
      <c r="A856" t="s">
        <v>1188</v>
      </c>
      <c r="B856" t="s">
        <v>1279</v>
      </c>
      <c r="C856" t="s">
        <v>4203</v>
      </c>
      <c r="D856">
        <v>0</v>
      </c>
      <c r="E856">
        <v>1</v>
      </c>
    </row>
    <row r="857" spans="1:5" x14ac:dyDescent="0.25">
      <c r="A857" t="s">
        <v>1188</v>
      </c>
      <c r="B857" t="s">
        <v>1280</v>
      </c>
      <c r="C857" t="s">
        <v>4203</v>
      </c>
      <c r="D857">
        <v>0</v>
      </c>
      <c r="E857">
        <v>1</v>
      </c>
    </row>
    <row r="858" spans="1:5" x14ac:dyDescent="0.25">
      <c r="A858" t="s">
        <v>1188</v>
      </c>
      <c r="B858" t="s">
        <v>1281</v>
      </c>
      <c r="C858" t="s">
        <v>4201</v>
      </c>
      <c r="D858">
        <v>0</v>
      </c>
      <c r="E858">
        <v>0</v>
      </c>
    </row>
    <row r="859" spans="1:5" x14ac:dyDescent="0.25">
      <c r="A859" t="s">
        <v>1188</v>
      </c>
      <c r="B859" t="s">
        <v>1282</v>
      </c>
      <c r="C859" t="s">
        <v>1283</v>
      </c>
      <c r="D859">
        <v>0</v>
      </c>
      <c r="E859">
        <v>0</v>
      </c>
    </row>
    <row r="860" spans="1:5" x14ac:dyDescent="0.25">
      <c r="A860" t="s">
        <v>1188</v>
      </c>
      <c r="B860" t="s">
        <v>1284</v>
      </c>
      <c r="C860" t="s">
        <v>1283</v>
      </c>
      <c r="D860">
        <v>0</v>
      </c>
      <c r="E860">
        <v>0</v>
      </c>
    </row>
    <row r="861" spans="1:5" x14ac:dyDescent="0.25">
      <c r="A861" t="s">
        <v>1188</v>
      </c>
      <c r="B861" t="s">
        <v>1285</v>
      </c>
      <c r="C861" t="s">
        <v>4204</v>
      </c>
      <c r="D861">
        <v>0</v>
      </c>
      <c r="E861">
        <v>0</v>
      </c>
    </row>
    <row r="862" spans="1:5" x14ac:dyDescent="0.25">
      <c r="A862" t="s">
        <v>1188</v>
      </c>
      <c r="B862" t="s">
        <v>1286</v>
      </c>
      <c r="C862" t="s">
        <v>4204</v>
      </c>
      <c r="D862">
        <v>0</v>
      </c>
      <c r="E862">
        <v>1</v>
      </c>
    </row>
    <row r="863" spans="1:5" x14ac:dyDescent="0.25">
      <c r="A863" t="s">
        <v>1287</v>
      </c>
      <c r="B863" t="s">
        <v>1287</v>
      </c>
      <c r="C863" t="s">
        <v>3334</v>
      </c>
      <c r="D863">
        <v>0</v>
      </c>
      <c r="E863">
        <v>0</v>
      </c>
    </row>
    <row r="864" spans="1:5" x14ac:dyDescent="0.25">
      <c r="A864" t="s">
        <v>1287</v>
      </c>
      <c r="B864" t="s">
        <v>1288</v>
      </c>
      <c r="C864" t="s">
        <v>1289</v>
      </c>
      <c r="D864">
        <v>0</v>
      </c>
      <c r="E864">
        <v>1</v>
      </c>
    </row>
    <row r="865" spans="1:5" x14ac:dyDescent="0.25">
      <c r="A865" t="s">
        <v>1287</v>
      </c>
      <c r="B865" t="s">
        <v>1290</v>
      </c>
      <c r="C865" t="s">
        <v>1291</v>
      </c>
      <c r="D865">
        <v>0</v>
      </c>
      <c r="E865">
        <v>0</v>
      </c>
    </row>
    <row r="866" spans="1:5" x14ac:dyDescent="0.25">
      <c r="A866" t="s">
        <v>1287</v>
      </c>
      <c r="B866" t="s">
        <v>1292</v>
      </c>
      <c r="C866" t="s">
        <v>1293</v>
      </c>
      <c r="D866">
        <v>0</v>
      </c>
      <c r="E866">
        <v>0</v>
      </c>
    </row>
    <row r="867" spans="1:5" x14ac:dyDescent="0.25">
      <c r="A867" t="s">
        <v>1287</v>
      </c>
      <c r="B867" t="s">
        <v>1294</v>
      </c>
      <c r="C867" t="s">
        <v>1293</v>
      </c>
      <c r="D867">
        <v>0</v>
      </c>
      <c r="E867">
        <v>0</v>
      </c>
    </row>
    <row r="868" spans="1:5" x14ac:dyDescent="0.25">
      <c r="A868" t="s">
        <v>1287</v>
      </c>
      <c r="B868" t="s">
        <v>1295</v>
      </c>
      <c r="C868" t="s">
        <v>1296</v>
      </c>
      <c r="D868">
        <v>1</v>
      </c>
      <c r="E868">
        <v>0</v>
      </c>
    </row>
    <row r="869" spans="1:5" x14ac:dyDescent="0.25">
      <c r="A869" t="s">
        <v>1287</v>
      </c>
      <c r="B869" t="s">
        <v>1297</v>
      </c>
      <c r="C869" t="s">
        <v>1296</v>
      </c>
      <c r="D869">
        <v>1</v>
      </c>
      <c r="E869">
        <v>0</v>
      </c>
    </row>
    <row r="870" spans="1:5" x14ac:dyDescent="0.25">
      <c r="A870" t="s">
        <v>1287</v>
      </c>
      <c r="B870" t="s">
        <v>1298</v>
      </c>
      <c r="C870" t="s">
        <v>1299</v>
      </c>
      <c r="D870">
        <v>1</v>
      </c>
      <c r="E870">
        <v>0</v>
      </c>
    </row>
    <row r="871" spans="1:5" x14ac:dyDescent="0.25">
      <c r="A871" t="s">
        <v>1287</v>
      </c>
      <c r="B871" t="s">
        <v>1300</v>
      </c>
      <c r="C871" t="s">
        <v>1299</v>
      </c>
      <c r="D871">
        <v>1</v>
      </c>
      <c r="E871">
        <v>0</v>
      </c>
    </row>
    <row r="872" spans="1:5" x14ac:dyDescent="0.25">
      <c r="A872" t="s">
        <v>1287</v>
      </c>
      <c r="B872" t="s">
        <v>1301</v>
      </c>
      <c r="C872" t="s">
        <v>1302</v>
      </c>
      <c r="D872">
        <v>1</v>
      </c>
      <c r="E872">
        <v>0</v>
      </c>
    </row>
    <row r="873" spans="1:5" x14ac:dyDescent="0.25">
      <c r="A873" t="s">
        <v>1287</v>
      </c>
      <c r="B873" t="s">
        <v>1303</v>
      </c>
      <c r="C873" t="s">
        <v>1302</v>
      </c>
      <c r="D873">
        <v>1</v>
      </c>
      <c r="E873">
        <v>0</v>
      </c>
    </row>
    <row r="874" spans="1:5" x14ac:dyDescent="0.25">
      <c r="A874" t="s">
        <v>1287</v>
      </c>
      <c r="B874" t="s">
        <v>1304</v>
      </c>
      <c r="C874" t="s">
        <v>1305</v>
      </c>
      <c r="D874">
        <v>1</v>
      </c>
      <c r="E874">
        <v>0</v>
      </c>
    </row>
    <row r="875" spans="1:5" x14ac:dyDescent="0.25">
      <c r="A875" t="s">
        <v>1287</v>
      </c>
      <c r="B875" t="s">
        <v>1306</v>
      </c>
      <c r="C875" t="s">
        <v>1305</v>
      </c>
      <c r="D875">
        <v>1</v>
      </c>
      <c r="E875">
        <v>0</v>
      </c>
    </row>
    <row r="876" spans="1:5" x14ac:dyDescent="0.25">
      <c r="A876" t="s">
        <v>1287</v>
      </c>
      <c r="B876" t="s">
        <v>1307</v>
      </c>
      <c r="C876" t="s">
        <v>1308</v>
      </c>
      <c r="D876">
        <v>1</v>
      </c>
      <c r="E876">
        <v>0</v>
      </c>
    </row>
    <row r="877" spans="1:5" x14ac:dyDescent="0.25">
      <c r="A877" t="s">
        <v>1287</v>
      </c>
      <c r="B877" t="s">
        <v>1309</v>
      </c>
      <c r="C877" t="s">
        <v>1308</v>
      </c>
      <c r="D877">
        <v>1</v>
      </c>
      <c r="E877">
        <v>0</v>
      </c>
    </row>
    <row r="878" spans="1:5" x14ac:dyDescent="0.25">
      <c r="A878" t="s">
        <v>1287</v>
      </c>
      <c r="B878" t="s">
        <v>1310</v>
      </c>
      <c r="C878" t="s">
        <v>1311</v>
      </c>
      <c r="D878">
        <v>1</v>
      </c>
      <c r="E878">
        <v>0</v>
      </c>
    </row>
    <row r="879" spans="1:5" x14ac:dyDescent="0.25">
      <c r="A879" t="s">
        <v>1287</v>
      </c>
      <c r="B879" t="s">
        <v>1312</v>
      </c>
      <c r="C879" t="s">
        <v>1313</v>
      </c>
      <c r="D879">
        <v>1</v>
      </c>
      <c r="E879">
        <v>0</v>
      </c>
    </row>
    <row r="880" spans="1:5" x14ac:dyDescent="0.25">
      <c r="A880" t="s">
        <v>1287</v>
      </c>
      <c r="B880" t="s">
        <v>1314</v>
      </c>
      <c r="C880" t="s">
        <v>1315</v>
      </c>
      <c r="D880">
        <v>1</v>
      </c>
      <c r="E880">
        <v>0</v>
      </c>
    </row>
    <row r="881" spans="1:5" x14ac:dyDescent="0.25">
      <c r="A881" t="s">
        <v>1287</v>
      </c>
      <c r="B881" t="s">
        <v>1316</v>
      </c>
      <c r="C881" t="s">
        <v>4205</v>
      </c>
      <c r="D881">
        <v>1</v>
      </c>
      <c r="E881">
        <v>0</v>
      </c>
    </row>
    <row r="882" spans="1:5" x14ac:dyDescent="0.25">
      <c r="A882" t="s">
        <v>1287</v>
      </c>
      <c r="B882" t="s">
        <v>1317</v>
      </c>
      <c r="C882" t="s">
        <v>1318</v>
      </c>
      <c r="D882">
        <v>0</v>
      </c>
      <c r="E882">
        <v>1</v>
      </c>
    </row>
    <row r="883" spans="1:5" x14ac:dyDescent="0.25">
      <c r="A883" t="s">
        <v>1287</v>
      </c>
      <c r="B883" t="s">
        <v>1319</v>
      </c>
      <c r="C883" t="s">
        <v>4045</v>
      </c>
      <c r="D883">
        <v>0</v>
      </c>
      <c r="E883">
        <v>1</v>
      </c>
    </row>
    <row r="884" spans="1:5" x14ac:dyDescent="0.25">
      <c r="A884" t="s">
        <v>1287</v>
      </c>
      <c r="B884" t="s">
        <v>1321</v>
      </c>
      <c r="C884" t="s">
        <v>1322</v>
      </c>
      <c r="D884">
        <v>0</v>
      </c>
      <c r="E884">
        <v>0</v>
      </c>
    </row>
    <row r="885" spans="1:5" x14ac:dyDescent="0.25">
      <c r="A885" t="s">
        <v>1287</v>
      </c>
      <c r="B885" t="s">
        <v>1323</v>
      </c>
      <c r="C885" t="s">
        <v>1322</v>
      </c>
      <c r="D885">
        <v>0</v>
      </c>
      <c r="E885">
        <v>0</v>
      </c>
    </row>
    <row r="886" spans="1:5" x14ac:dyDescent="0.25">
      <c r="A886" t="s">
        <v>1287</v>
      </c>
      <c r="B886" t="s">
        <v>1324</v>
      </c>
      <c r="C886" t="s">
        <v>1325</v>
      </c>
      <c r="D886">
        <v>1</v>
      </c>
      <c r="E886">
        <v>0</v>
      </c>
    </row>
    <row r="887" spans="1:5" x14ac:dyDescent="0.25">
      <c r="A887" t="s">
        <v>1287</v>
      </c>
      <c r="B887" t="s">
        <v>1326</v>
      </c>
      <c r="C887" t="s">
        <v>1327</v>
      </c>
      <c r="D887">
        <v>1</v>
      </c>
      <c r="E887">
        <v>0</v>
      </c>
    </row>
    <row r="888" spans="1:5" x14ac:dyDescent="0.25">
      <c r="A888" t="s">
        <v>1287</v>
      </c>
      <c r="B888" t="s">
        <v>1328</v>
      </c>
      <c r="C888" t="s">
        <v>1327</v>
      </c>
      <c r="D888">
        <v>1</v>
      </c>
      <c r="E888">
        <v>0</v>
      </c>
    </row>
    <row r="889" spans="1:5" x14ac:dyDescent="0.25">
      <c r="A889" t="s">
        <v>1287</v>
      </c>
      <c r="B889" t="s">
        <v>1329</v>
      </c>
      <c r="C889" t="s">
        <v>1330</v>
      </c>
      <c r="D889">
        <v>1</v>
      </c>
      <c r="E889">
        <v>0</v>
      </c>
    </row>
    <row r="890" spans="1:5" x14ac:dyDescent="0.25">
      <c r="A890" t="s">
        <v>1287</v>
      </c>
      <c r="B890" t="s">
        <v>1331</v>
      </c>
      <c r="C890" t="s">
        <v>1330</v>
      </c>
      <c r="D890">
        <v>1</v>
      </c>
      <c r="E890">
        <v>0</v>
      </c>
    </row>
    <row r="891" spans="1:5" x14ac:dyDescent="0.25">
      <c r="A891" t="s">
        <v>1287</v>
      </c>
      <c r="B891" t="s">
        <v>1332</v>
      </c>
      <c r="C891" t="s">
        <v>1333</v>
      </c>
      <c r="D891">
        <v>1</v>
      </c>
      <c r="E891">
        <v>0</v>
      </c>
    </row>
    <row r="892" spans="1:5" x14ac:dyDescent="0.25">
      <c r="A892" t="s">
        <v>1287</v>
      </c>
      <c r="B892" t="s">
        <v>1334</v>
      </c>
      <c r="C892" t="s">
        <v>1333</v>
      </c>
      <c r="D892">
        <v>1</v>
      </c>
      <c r="E892">
        <v>0</v>
      </c>
    </row>
    <row r="893" spans="1:5" x14ac:dyDescent="0.25">
      <c r="A893" t="s">
        <v>1287</v>
      </c>
      <c r="B893" t="s">
        <v>1335</v>
      </c>
      <c r="C893" t="s">
        <v>1336</v>
      </c>
      <c r="D893">
        <v>1</v>
      </c>
      <c r="E893">
        <v>0</v>
      </c>
    </row>
    <row r="894" spans="1:5" x14ac:dyDescent="0.25">
      <c r="A894" t="s">
        <v>1287</v>
      </c>
      <c r="B894" t="s">
        <v>1337</v>
      </c>
      <c r="C894" t="s">
        <v>1336</v>
      </c>
      <c r="D894">
        <v>1</v>
      </c>
      <c r="E894">
        <v>0</v>
      </c>
    </row>
    <row r="895" spans="1:5" x14ac:dyDescent="0.25">
      <c r="A895" t="s">
        <v>1287</v>
      </c>
      <c r="B895" t="s">
        <v>1338</v>
      </c>
      <c r="C895" t="s">
        <v>1339</v>
      </c>
      <c r="D895">
        <v>1</v>
      </c>
      <c r="E895">
        <v>0</v>
      </c>
    </row>
    <row r="896" spans="1:5" x14ac:dyDescent="0.25">
      <c r="A896" t="s">
        <v>1287</v>
      </c>
      <c r="B896" t="s">
        <v>1340</v>
      </c>
      <c r="C896" t="s">
        <v>1341</v>
      </c>
      <c r="D896">
        <v>1</v>
      </c>
      <c r="E896">
        <v>0</v>
      </c>
    </row>
    <row r="897" spans="1:5" x14ac:dyDescent="0.25">
      <c r="A897" t="s">
        <v>1287</v>
      </c>
      <c r="B897" t="s">
        <v>1342</v>
      </c>
      <c r="C897" t="s">
        <v>1341</v>
      </c>
      <c r="D897">
        <v>1</v>
      </c>
      <c r="E897">
        <v>0</v>
      </c>
    </row>
    <row r="898" spans="1:5" x14ac:dyDescent="0.25">
      <c r="A898" t="s">
        <v>1287</v>
      </c>
      <c r="B898" t="s">
        <v>1343</v>
      </c>
      <c r="C898" t="s">
        <v>1344</v>
      </c>
      <c r="D898">
        <v>0</v>
      </c>
      <c r="E898">
        <v>0</v>
      </c>
    </row>
    <row r="899" spans="1:5" x14ac:dyDescent="0.25">
      <c r="A899" t="s">
        <v>1287</v>
      </c>
      <c r="B899" t="s">
        <v>1345</v>
      </c>
      <c r="C899" t="s">
        <v>1346</v>
      </c>
      <c r="D899">
        <v>0</v>
      </c>
      <c r="E899">
        <v>1</v>
      </c>
    </row>
    <row r="900" spans="1:5" x14ac:dyDescent="0.25">
      <c r="A900" t="s">
        <v>1287</v>
      </c>
      <c r="B900" t="s">
        <v>1347</v>
      </c>
      <c r="C900" t="s">
        <v>1348</v>
      </c>
      <c r="D900">
        <v>0</v>
      </c>
      <c r="E900">
        <v>1</v>
      </c>
    </row>
    <row r="901" spans="1:5" x14ac:dyDescent="0.25">
      <c r="A901" t="s">
        <v>1287</v>
      </c>
      <c r="B901" t="s">
        <v>1349</v>
      </c>
      <c r="C901" t="s">
        <v>1350</v>
      </c>
      <c r="D901">
        <v>1</v>
      </c>
      <c r="E901">
        <v>0</v>
      </c>
    </row>
    <row r="902" spans="1:5" x14ac:dyDescent="0.25">
      <c r="A902" t="s">
        <v>1287</v>
      </c>
      <c r="B902" t="s">
        <v>1351</v>
      </c>
      <c r="C902" t="s">
        <v>1350</v>
      </c>
      <c r="D902">
        <v>1</v>
      </c>
      <c r="E902">
        <v>0</v>
      </c>
    </row>
    <row r="903" spans="1:5" x14ac:dyDescent="0.25">
      <c r="A903" t="s">
        <v>1287</v>
      </c>
      <c r="B903" t="s">
        <v>1352</v>
      </c>
      <c r="C903" t="s">
        <v>1353</v>
      </c>
      <c r="D903">
        <v>1</v>
      </c>
      <c r="E903">
        <v>0</v>
      </c>
    </row>
    <row r="904" spans="1:5" x14ac:dyDescent="0.25">
      <c r="A904" t="s">
        <v>1287</v>
      </c>
      <c r="B904" t="s">
        <v>1354</v>
      </c>
      <c r="C904" t="s">
        <v>1355</v>
      </c>
      <c r="D904">
        <v>1</v>
      </c>
      <c r="E904">
        <v>0</v>
      </c>
    </row>
    <row r="905" spans="1:5" x14ac:dyDescent="0.25">
      <c r="A905" t="s">
        <v>1287</v>
      </c>
      <c r="B905" t="s">
        <v>1356</v>
      </c>
      <c r="C905" t="s">
        <v>1357</v>
      </c>
      <c r="D905">
        <v>1</v>
      </c>
      <c r="E905">
        <v>0</v>
      </c>
    </row>
    <row r="906" spans="1:5" x14ac:dyDescent="0.25">
      <c r="A906" t="s">
        <v>1287</v>
      </c>
      <c r="B906" t="s">
        <v>1358</v>
      </c>
      <c r="C906" t="s">
        <v>1359</v>
      </c>
      <c r="D906">
        <v>1</v>
      </c>
      <c r="E906">
        <v>0</v>
      </c>
    </row>
    <row r="907" spans="1:5" x14ac:dyDescent="0.25">
      <c r="A907" t="s">
        <v>1287</v>
      </c>
      <c r="B907" t="s">
        <v>1360</v>
      </c>
      <c r="C907" t="s">
        <v>1359</v>
      </c>
      <c r="D907">
        <v>1</v>
      </c>
      <c r="E907">
        <v>0</v>
      </c>
    </row>
    <row r="908" spans="1:5" x14ac:dyDescent="0.25">
      <c r="A908" t="s">
        <v>1287</v>
      </c>
      <c r="B908" t="s">
        <v>1361</v>
      </c>
      <c r="C908" t="s">
        <v>1362</v>
      </c>
      <c r="D908">
        <v>1</v>
      </c>
      <c r="E908">
        <v>0</v>
      </c>
    </row>
    <row r="909" spans="1:5" x14ac:dyDescent="0.25">
      <c r="A909" t="s">
        <v>1287</v>
      </c>
      <c r="B909" t="s">
        <v>1363</v>
      </c>
      <c r="C909" t="s">
        <v>1362</v>
      </c>
      <c r="D909">
        <v>1</v>
      </c>
      <c r="E909">
        <v>0</v>
      </c>
    </row>
    <row r="910" spans="1:5" x14ac:dyDescent="0.25">
      <c r="A910" t="s">
        <v>1287</v>
      </c>
      <c r="B910" t="s">
        <v>1364</v>
      </c>
      <c r="C910" t="s">
        <v>1365</v>
      </c>
      <c r="D910">
        <v>1</v>
      </c>
      <c r="E910">
        <v>0</v>
      </c>
    </row>
    <row r="911" spans="1:5" x14ac:dyDescent="0.25">
      <c r="A911" t="s">
        <v>1287</v>
      </c>
      <c r="B911" t="s">
        <v>1366</v>
      </c>
      <c r="C911" t="s">
        <v>1365</v>
      </c>
      <c r="D911">
        <v>1</v>
      </c>
      <c r="E911">
        <v>0</v>
      </c>
    </row>
    <row r="912" spans="1:5" x14ac:dyDescent="0.25">
      <c r="A912" t="s">
        <v>1287</v>
      </c>
      <c r="B912" t="s">
        <v>1367</v>
      </c>
      <c r="C912" t="s">
        <v>1368</v>
      </c>
      <c r="D912">
        <v>0</v>
      </c>
      <c r="E912">
        <v>0</v>
      </c>
    </row>
    <row r="913" spans="1:5" x14ac:dyDescent="0.25">
      <c r="A913" t="s">
        <v>1287</v>
      </c>
      <c r="B913" t="s">
        <v>1369</v>
      </c>
      <c r="C913" t="s">
        <v>1368</v>
      </c>
      <c r="D913">
        <v>0</v>
      </c>
      <c r="E913">
        <v>1</v>
      </c>
    </row>
    <row r="914" spans="1:5" x14ac:dyDescent="0.25">
      <c r="A914" t="s">
        <v>1287</v>
      </c>
      <c r="B914" t="s">
        <v>1370</v>
      </c>
      <c r="C914" t="s">
        <v>1371</v>
      </c>
      <c r="D914">
        <v>1</v>
      </c>
      <c r="E914">
        <v>0</v>
      </c>
    </row>
    <row r="915" spans="1:5" x14ac:dyDescent="0.25">
      <c r="A915" t="s">
        <v>1287</v>
      </c>
      <c r="B915" t="s">
        <v>1372</v>
      </c>
      <c r="C915" t="s">
        <v>1371</v>
      </c>
      <c r="D915">
        <v>1</v>
      </c>
      <c r="E915">
        <v>0</v>
      </c>
    </row>
    <row r="916" spans="1:5" x14ac:dyDescent="0.25">
      <c r="A916" t="s">
        <v>1287</v>
      </c>
      <c r="B916" t="s">
        <v>1373</v>
      </c>
      <c r="C916" t="s">
        <v>1374</v>
      </c>
      <c r="D916">
        <v>1</v>
      </c>
      <c r="E916">
        <v>0</v>
      </c>
    </row>
    <row r="917" spans="1:5" x14ac:dyDescent="0.25">
      <c r="A917" t="s">
        <v>1287</v>
      </c>
      <c r="B917" t="s">
        <v>1375</v>
      </c>
      <c r="C917" t="s">
        <v>1376</v>
      </c>
      <c r="D917">
        <v>1</v>
      </c>
      <c r="E917">
        <v>0</v>
      </c>
    </row>
    <row r="918" spans="1:5" x14ac:dyDescent="0.25">
      <c r="A918" t="s">
        <v>1287</v>
      </c>
      <c r="B918" t="s">
        <v>1377</v>
      </c>
      <c r="C918" t="s">
        <v>1376</v>
      </c>
      <c r="D918">
        <v>1</v>
      </c>
      <c r="E918">
        <v>0</v>
      </c>
    </row>
    <row r="919" spans="1:5" x14ac:dyDescent="0.25">
      <c r="A919" t="s">
        <v>1287</v>
      </c>
      <c r="B919" t="s">
        <v>1378</v>
      </c>
      <c r="C919" t="s">
        <v>1379</v>
      </c>
      <c r="D919">
        <v>1</v>
      </c>
      <c r="E919">
        <v>0</v>
      </c>
    </row>
    <row r="920" spans="1:5" x14ac:dyDescent="0.25">
      <c r="A920" t="s">
        <v>1287</v>
      </c>
      <c r="B920" t="s">
        <v>1380</v>
      </c>
      <c r="C920" t="s">
        <v>1381</v>
      </c>
      <c r="D920">
        <v>1</v>
      </c>
      <c r="E920">
        <v>0</v>
      </c>
    </row>
    <row r="921" spans="1:5" x14ac:dyDescent="0.25">
      <c r="A921" t="s">
        <v>1287</v>
      </c>
      <c r="B921" t="s">
        <v>1382</v>
      </c>
      <c r="C921" t="s">
        <v>1383</v>
      </c>
      <c r="D921">
        <v>1</v>
      </c>
      <c r="E921">
        <v>0</v>
      </c>
    </row>
    <row r="922" spans="1:5" x14ac:dyDescent="0.25">
      <c r="A922" t="s">
        <v>1287</v>
      </c>
      <c r="B922" t="s">
        <v>1384</v>
      </c>
      <c r="C922" t="s">
        <v>1385</v>
      </c>
      <c r="D922">
        <v>1</v>
      </c>
      <c r="E922">
        <v>0</v>
      </c>
    </row>
    <row r="923" spans="1:5" x14ac:dyDescent="0.25">
      <c r="A923" t="s">
        <v>1287</v>
      </c>
      <c r="B923" t="s">
        <v>1386</v>
      </c>
      <c r="C923" t="s">
        <v>1387</v>
      </c>
      <c r="D923">
        <v>0</v>
      </c>
      <c r="E923">
        <v>0</v>
      </c>
    </row>
    <row r="924" spans="1:5" x14ac:dyDescent="0.25">
      <c r="A924" t="s">
        <v>1287</v>
      </c>
      <c r="B924" t="s">
        <v>1388</v>
      </c>
      <c r="C924" t="s">
        <v>4170</v>
      </c>
      <c r="D924">
        <v>0</v>
      </c>
      <c r="E924">
        <v>0</v>
      </c>
    </row>
    <row r="925" spans="1:5" x14ac:dyDescent="0.25">
      <c r="A925" t="s">
        <v>1287</v>
      </c>
      <c r="B925" t="s">
        <v>1390</v>
      </c>
      <c r="C925" t="s">
        <v>1391</v>
      </c>
      <c r="D925">
        <v>1</v>
      </c>
      <c r="E925">
        <v>0</v>
      </c>
    </row>
    <row r="926" spans="1:5" x14ac:dyDescent="0.25">
      <c r="A926" t="s">
        <v>1287</v>
      </c>
      <c r="B926" t="s">
        <v>1392</v>
      </c>
      <c r="C926" t="s">
        <v>1393</v>
      </c>
      <c r="D926">
        <v>1</v>
      </c>
      <c r="E926">
        <v>0</v>
      </c>
    </row>
    <row r="927" spans="1:5" x14ac:dyDescent="0.25">
      <c r="A927" t="s">
        <v>1287</v>
      </c>
      <c r="B927" t="s">
        <v>1394</v>
      </c>
      <c r="C927" t="s">
        <v>1395</v>
      </c>
      <c r="D927">
        <v>1</v>
      </c>
      <c r="E927">
        <v>0</v>
      </c>
    </row>
    <row r="928" spans="1:5" x14ac:dyDescent="0.25">
      <c r="A928" t="s">
        <v>1287</v>
      </c>
      <c r="B928" t="s">
        <v>1396</v>
      </c>
      <c r="C928" t="s">
        <v>1397</v>
      </c>
      <c r="D928">
        <v>1</v>
      </c>
      <c r="E928">
        <v>0</v>
      </c>
    </row>
    <row r="929" spans="1:5" x14ac:dyDescent="0.25">
      <c r="A929" t="s">
        <v>1287</v>
      </c>
      <c r="B929" t="s">
        <v>1398</v>
      </c>
      <c r="C929" t="s">
        <v>1397</v>
      </c>
      <c r="D929">
        <v>1</v>
      </c>
      <c r="E929">
        <v>0</v>
      </c>
    </row>
    <row r="930" spans="1:5" x14ac:dyDescent="0.25">
      <c r="A930" t="s">
        <v>1287</v>
      </c>
      <c r="B930" t="s">
        <v>1399</v>
      </c>
      <c r="C930" t="s">
        <v>1400</v>
      </c>
      <c r="D930">
        <v>0</v>
      </c>
      <c r="E930">
        <v>0</v>
      </c>
    </row>
    <row r="931" spans="1:5" x14ac:dyDescent="0.25">
      <c r="A931" t="s">
        <v>1287</v>
      </c>
      <c r="B931" t="s">
        <v>1401</v>
      </c>
      <c r="C931" t="s">
        <v>1402</v>
      </c>
      <c r="D931">
        <v>1</v>
      </c>
      <c r="E931">
        <v>0</v>
      </c>
    </row>
    <row r="932" spans="1:5" x14ac:dyDescent="0.25">
      <c r="A932" t="s">
        <v>1287</v>
      </c>
      <c r="B932" t="s">
        <v>1403</v>
      </c>
      <c r="C932" t="s">
        <v>1404</v>
      </c>
      <c r="D932">
        <v>1</v>
      </c>
      <c r="E932">
        <v>0</v>
      </c>
    </row>
    <row r="933" spans="1:5" x14ac:dyDescent="0.25">
      <c r="A933" t="s">
        <v>1287</v>
      </c>
      <c r="B933" t="s">
        <v>1405</v>
      </c>
      <c r="C933" t="s">
        <v>1406</v>
      </c>
      <c r="D933">
        <v>0</v>
      </c>
      <c r="E933">
        <v>0</v>
      </c>
    </row>
    <row r="934" spans="1:5" x14ac:dyDescent="0.25">
      <c r="A934" t="s">
        <v>1287</v>
      </c>
      <c r="B934" t="s">
        <v>1407</v>
      </c>
      <c r="C934" t="s">
        <v>1406</v>
      </c>
      <c r="D934">
        <v>0</v>
      </c>
      <c r="E934">
        <v>0</v>
      </c>
    </row>
    <row r="935" spans="1:5" x14ac:dyDescent="0.25">
      <c r="A935" t="s">
        <v>1287</v>
      </c>
      <c r="B935" t="s">
        <v>1408</v>
      </c>
      <c r="C935" t="s">
        <v>1409</v>
      </c>
      <c r="D935">
        <v>0</v>
      </c>
      <c r="E935">
        <v>0</v>
      </c>
    </row>
    <row r="936" spans="1:5" x14ac:dyDescent="0.25">
      <c r="A936" t="s">
        <v>1287</v>
      </c>
      <c r="B936" t="s">
        <v>1410</v>
      </c>
      <c r="C936" t="s">
        <v>1409</v>
      </c>
      <c r="D936">
        <v>0</v>
      </c>
      <c r="E936">
        <v>0</v>
      </c>
    </row>
    <row r="937" spans="1:5" x14ac:dyDescent="0.25">
      <c r="A937" t="s">
        <v>1287</v>
      </c>
      <c r="B937" t="s">
        <v>1411</v>
      </c>
      <c r="C937" t="s">
        <v>1412</v>
      </c>
      <c r="D937">
        <v>1</v>
      </c>
      <c r="E937">
        <v>0</v>
      </c>
    </row>
    <row r="938" spans="1:5" x14ac:dyDescent="0.25">
      <c r="A938" t="s">
        <v>1287</v>
      </c>
      <c r="B938" t="s">
        <v>1413</v>
      </c>
      <c r="C938" t="s">
        <v>1414</v>
      </c>
      <c r="D938">
        <v>1</v>
      </c>
      <c r="E938">
        <v>0</v>
      </c>
    </row>
    <row r="939" spans="1:5" x14ac:dyDescent="0.25">
      <c r="A939" t="s">
        <v>1287</v>
      </c>
      <c r="B939" t="s">
        <v>1415</v>
      </c>
      <c r="C939" t="s">
        <v>1416</v>
      </c>
      <c r="D939">
        <v>1</v>
      </c>
      <c r="E939">
        <v>0</v>
      </c>
    </row>
    <row r="940" spans="1:5" x14ac:dyDescent="0.25">
      <c r="A940" t="s">
        <v>1287</v>
      </c>
      <c r="B940" t="s">
        <v>1417</v>
      </c>
      <c r="C940" t="s">
        <v>1418</v>
      </c>
      <c r="D940">
        <v>1</v>
      </c>
      <c r="E940">
        <v>0</v>
      </c>
    </row>
    <row r="941" spans="1:5" x14ac:dyDescent="0.25">
      <c r="A941" t="s">
        <v>1287</v>
      </c>
      <c r="B941" t="s">
        <v>1419</v>
      </c>
      <c r="C941" t="s">
        <v>4080</v>
      </c>
      <c r="D941">
        <v>0</v>
      </c>
      <c r="E941">
        <v>0</v>
      </c>
    </row>
    <row r="942" spans="1:5" x14ac:dyDescent="0.25">
      <c r="A942" t="s">
        <v>1287</v>
      </c>
      <c r="B942" t="s">
        <v>1420</v>
      </c>
      <c r="C942" t="s">
        <v>1421</v>
      </c>
      <c r="D942">
        <v>1</v>
      </c>
      <c r="E942">
        <v>0</v>
      </c>
    </row>
    <row r="943" spans="1:5" x14ac:dyDescent="0.25">
      <c r="A943" t="s">
        <v>1287</v>
      </c>
      <c r="B943" t="s">
        <v>1422</v>
      </c>
      <c r="C943" t="s">
        <v>1421</v>
      </c>
      <c r="D943">
        <v>0</v>
      </c>
      <c r="E943">
        <v>1</v>
      </c>
    </row>
    <row r="944" spans="1:5" x14ac:dyDescent="0.25">
      <c r="A944" t="s">
        <v>1287</v>
      </c>
      <c r="B944" t="s">
        <v>1423</v>
      </c>
      <c r="C944" t="s">
        <v>1421</v>
      </c>
      <c r="D944">
        <v>0</v>
      </c>
      <c r="E944">
        <v>1</v>
      </c>
    </row>
    <row r="945" spans="1:5" x14ac:dyDescent="0.25">
      <c r="A945" t="s">
        <v>1287</v>
      </c>
      <c r="B945" t="s">
        <v>1424</v>
      </c>
      <c r="C945" t="s">
        <v>1425</v>
      </c>
      <c r="D945">
        <v>1</v>
      </c>
      <c r="E945">
        <v>0</v>
      </c>
    </row>
    <row r="946" spans="1:5" x14ac:dyDescent="0.25">
      <c r="A946" t="s">
        <v>1287</v>
      </c>
      <c r="B946" t="s">
        <v>1426</v>
      </c>
      <c r="C946" t="s">
        <v>1427</v>
      </c>
      <c r="D946">
        <v>1</v>
      </c>
      <c r="E946">
        <v>0</v>
      </c>
    </row>
    <row r="947" spans="1:5" x14ac:dyDescent="0.25">
      <c r="A947" t="s">
        <v>1287</v>
      </c>
      <c r="B947" t="s">
        <v>1428</v>
      </c>
      <c r="C947" t="s">
        <v>1427</v>
      </c>
      <c r="D947">
        <v>1</v>
      </c>
      <c r="E947">
        <v>0</v>
      </c>
    </row>
    <row r="948" spans="1:5" x14ac:dyDescent="0.25">
      <c r="A948" t="s">
        <v>1287</v>
      </c>
      <c r="B948" t="s">
        <v>1429</v>
      </c>
      <c r="C948" t="s">
        <v>1430</v>
      </c>
      <c r="D948">
        <v>1</v>
      </c>
      <c r="E948">
        <v>0</v>
      </c>
    </row>
    <row r="949" spans="1:5" x14ac:dyDescent="0.25">
      <c r="A949" t="s">
        <v>1287</v>
      </c>
      <c r="B949" t="s">
        <v>1431</v>
      </c>
      <c r="C949" t="s">
        <v>1430</v>
      </c>
      <c r="D949">
        <v>1</v>
      </c>
      <c r="E949">
        <v>0</v>
      </c>
    </row>
    <row r="950" spans="1:5" x14ac:dyDescent="0.25">
      <c r="A950" t="s">
        <v>1287</v>
      </c>
      <c r="B950" t="s">
        <v>1432</v>
      </c>
      <c r="C950" t="s">
        <v>4206</v>
      </c>
      <c r="D950">
        <v>1</v>
      </c>
      <c r="E950">
        <v>0</v>
      </c>
    </row>
    <row r="951" spans="1:5" x14ac:dyDescent="0.25">
      <c r="A951" t="s">
        <v>1287</v>
      </c>
      <c r="B951" t="s">
        <v>1434</v>
      </c>
      <c r="C951" t="s">
        <v>4206</v>
      </c>
      <c r="D951">
        <v>1</v>
      </c>
      <c r="E951">
        <v>0</v>
      </c>
    </row>
    <row r="952" spans="1:5" x14ac:dyDescent="0.25">
      <c r="A952" t="s">
        <v>1287</v>
      </c>
      <c r="B952" t="s">
        <v>1435</v>
      </c>
      <c r="C952" t="s">
        <v>1436</v>
      </c>
      <c r="D952">
        <v>0</v>
      </c>
      <c r="E952">
        <v>0</v>
      </c>
    </row>
    <row r="953" spans="1:5" x14ac:dyDescent="0.25">
      <c r="A953" t="s">
        <v>1287</v>
      </c>
      <c r="B953" t="s">
        <v>1437</v>
      </c>
      <c r="C953" t="s">
        <v>1436</v>
      </c>
      <c r="D953">
        <v>0</v>
      </c>
      <c r="E953">
        <v>0</v>
      </c>
    </row>
    <row r="954" spans="1:5" x14ac:dyDescent="0.25">
      <c r="A954" t="s">
        <v>1287</v>
      </c>
      <c r="B954" t="s">
        <v>1438</v>
      </c>
      <c r="C954" t="s">
        <v>1439</v>
      </c>
      <c r="D954">
        <v>0</v>
      </c>
      <c r="E954">
        <v>0</v>
      </c>
    </row>
    <row r="955" spans="1:5" x14ac:dyDescent="0.25">
      <c r="A955" t="s">
        <v>1287</v>
      </c>
      <c r="B955" t="s">
        <v>1440</v>
      </c>
      <c r="C955" t="s">
        <v>1441</v>
      </c>
      <c r="D955">
        <v>0</v>
      </c>
      <c r="E955">
        <v>0</v>
      </c>
    </row>
    <row r="956" spans="1:5" x14ac:dyDescent="0.25">
      <c r="A956" t="s">
        <v>1287</v>
      </c>
      <c r="B956" t="s">
        <v>1442</v>
      </c>
      <c r="C956" t="s">
        <v>1441</v>
      </c>
      <c r="D956">
        <v>0</v>
      </c>
      <c r="E956">
        <v>0</v>
      </c>
    </row>
    <row r="957" spans="1:5" x14ac:dyDescent="0.25">
      <c r="A957" t="s">
        <v>1287</v>
      </c>
      <c r="B957" t="s">
        <v>1443</v>
      </c>
      <c r="C957" t="s">
        <v>1444</v>
      </c>
      <c r="D957">
        <v>0</v>
      </c>
      <c r="E957">
        <v>0</v>
      </c>
    </row>
    <row r="958" spans="1:5" x14ac:dyDescent="0.25">
      <c r="A958" t="s">
        <v>1287</v>
      </c>
      <c r="B958" t="s">
        <v>1445</v>
      </c>
      <c r="C958" t="s">
        <v>1444</v>
      </c>
      <c r="D958">
        <v>0</v>
      </c>
      <c r="E958">
        <v>0</v>
      </c>
    </row>
    <row r="959" spans="1:5" x14ac:dyDescent="0.25">
      <c r="A959" t="s">
        <v>1287</v>
      </c>
      <c r="B959" t="s">
        <v>1446</v>
      </c>
      <c r="C959" t="s">
        <v>1447</v>
      </c>
      <c r="D959">
        <v>0</v>
      </c>
      <c r="E959">
        <v>0</v>
      </c>
    </row>
    <row r="960" spans="1:5" x14ac:dyDescent="0.25">
      <c r="A960" t="s">
        <v>1287</v>
      </c>
      <c r="B960" t="s">
        <v>1448</v>
      </c>
      <c r="C960" t="s">
        <v>1447</v>
      </c>
      <c r="D960">
        <v>0</v>
      </c>
      <c r="E960">
        <v>1</v>
      </c>
    </row>
    <row r="961" spans="1:5" x14ac:dyDescent="0.25">
      <c r="A961" t="s">
        <v>1287</v>
      </c>
      <c r="B961" t="s">
        <v>1449</v>
      </c>
      <c r="C961" t="s">
        <v>1450</v>
      </c>
      <c r="D961">
        <v>0</v>
      </c>
      <c r="E961">
        <v>1</v>
      </c>
    </row>
    <row r="962" spans="1:5" x14ac:dyDescent="0.25">
      <c r="A962" t="s">
        <v>1287</v>
      </c>
      <c r="B962" t="s">
        <v>1451</v>
      </c>
      <c r="C962" t="s">
        <v>1452</v>
      </c>
      <c r="D962">
        <v>0</v>
      </c>
      <c r="E962">
        <v>1</v>
      </c>
    </row>
    <row r="963" spans="1:5" x14ac:dyDescent="0.25">
      <c r="A963" t="s">
        <v>1287</v>
      </c>
      <c r="B963" t="s">
        <v>1453</v>
      </c>
      <c r="C963" t="s">
        <v>1452</v>
      </c>
      <c r="D963">
        <v>0</v>
      </c>
      <c r="E963">
        <v>1</v>
      </c>
    </row>
    <row r="964" spans="1:5" x14ac:dyDescent="0.25">
      <c r="A964" t="s">
        <v>1287</v>
      </c>
      <c r="B964" t="s">
        <v>1454</v>
      </c>
      <c r="C964" t="s">
        <v>1455</v>
      </c>
      <c r="D964">
        <v>0</v>
      </c>
      <c r="E964">
        <v>1</v>
      </c>
    </row>
    <row r="965" spans="1:5" x14ac:dyDescent="0.25">
      <c r="A965" t="s">
        <v>1287</v>
      </c>
      <c r="B965" t="s">
        <v>1456</v>
      </c>
      <c r="C965" t="s">
        <v>1455</v>
      </c>
      <c r="D965">
        <v>0</v>
      </c>
      <c r="E965">
        <v>1</v>
      </c>
    </row>
    <row r="966" spans="1:5" x14ac:dyDescent="0.25">
      <c r="A966" t="s">
        <v>1287</v>
      </c>
      <c r="B966" t="s">
        <v>1457</v>
      </c>
      <c r="C966" t="s">
        <v>1458</v>
      </c>
      <c r="D966">
        <v>0</v>
      </c>
      <c r="E966">
        <v>1</v>
      </c>
    </row>
    <row r="967" spans="1:5" x14ac:dyDescent="0.25">
      <c r="A967" t="s">
        <v>1287</v>
      </c>
      <c r="B967" t="s">
        <v>1459</v>
      </c>
      <c r="C967" t="s">
        <v>1458</v>
      </c>
      <c r="D967">
        <v>0</v>
      </c>
      <c r="E967">
        <v>1</v>
      </c>
    </row>
    <row r="968" spans="1:5" x14ac:dyDescent="0.25">
      <c r="A968" t="s">
        <v>1287</v>
      </c>
      <c r="B968" t="s">
        <v>1460</v>
      </c>
      <c r="C968" t="s">
        <v>1461</v>
      </c>
      <c r="D968">
        <v>0</v>
      </c>
      <c r="E968">
        <v>1</v>
      </c>
    </row>
    <row r="969" spans="1:5" x14ac:dyDescent="0.25">
      <c r="A969" t="s">
        <v>1287</v>
      </c>
      <c r="B969" t="s">
        <v>1462</v>
      </c>
      <c r="C969" t="s">
        <v>1461</v>
      </c>
      <c r="D969">
        <v>0</v>
      </c>
      <c r="E969">
        <v>1</v>
      </c>
    </row>
    <row r="970" spans="1:5" x14ac:dyDescent="0.25">
      <c r="A970" t="s">
        <v>1287</v>
      </c>
      <c r="B970" t="s">
        <v>1463</v>
      </c>
      <c r="C970" t="s">
        <v>1464</v>
      </c>
      <c r="D970">
        <v>0</v>
      </c>
      <c r="E970">
        <v>1</v>
      </c>
    </row>
    <row r="971" spans="1:5" x14ac:dyDescent="0.25">
      <c r="A971" t="s">
        <v>1287</v>
      </c>
      <c r="B971" t="s">
        <v>1465</v>
      </c>
      <c r="C971" t="s">
        <v>1464</v>
      </c>
      <c r="D971">
        <v>0</v>
      </c>
      <c r="E971">
        <v>1</v>
      </c>
    </row>
    <row r="972" spans="1:5" x14ac:dyDescent="0.25">
      <c r="A972" t="s">
        <v>1287</v>
      </c>
      <c r="B972" t="s">
        <v>1466</v>
      </c>
      <c r="C972" t="s">
        <v>1467</v>
      </c>
      <c r="D972">
        <v>0</v>
      </c>
      <c r="E972">
        <v>1</v>
      </c>
    </row>
    <row r="973" spans="1:5" x14ac:dyDescent="0.25">
      <c r="A973" t="s">
        <v>1287</v>
      </c>
      <c r="B973" t="s">
        <v>1468</v>
      </c>
      <c r="C973" t="s">
        <v>1467</v>
      </c>
      <c r="D973">
        <v>0</v>
      </c>
      <c r="E973">
        <v>1</v>
      </c>
    </row>
    <row r="974" spans="1:5" x14ac:dyDescent="0.25">
      <c r="A974" t="s">
        <v>1287</v>
      </c>
      <c r="B974" t="s">
        <v>1469</v>
      </c>
      <c r="C974" t="s">
        <v>1470</v>
      </c>
      <c r="D974">
        <v>0</v>
      </c>
      <c r="E974">
        <v>1</v>
      </c>
    </row>
    <row r="975" spans="1:5" x14ac:dyDescent="0.25">
      <c r="A975" t="s">
        <v>1287</v>
      </c>
      <c r="B975" t="s">
        <v>1471</v>
      </c>
      <c r="C975" t="s">
        <v>1470</v>
      </c>
      <c r="D975">
        <v>0</v>
      </c>
      <c r="E975">
        <v>1</v>
      </c>
    </row>
    <row r="976" spans="1:5" x14ac:dyDescent="0.25">
      <c r="A976" t="s">
        <v>1287</v>
      </c>
      <c r="B976" t="s">
        <v>1472</v>
      </c>
      <c r="C976" t="s">
        <v>3911</v>
      </c>
      <c r="D976">
        <v>0</v>
      </c>
      <c r="E976">
        <v>1</v>
      </c>
    </row>
    <row r="977" spans="1:5" x14ac:dyDescent="0.25">
      <c r="A977" t="s">
        <v>1287</v>
      </c>
      <c r="B977" t="s">
        <v>1473</v>
      </c>
      <c r="C977" t="s">
        <v>3911</v>
      </c>
      <c r="D977">
        <v>0</v>
      </c>
      <c r="E977">
        <v>1</v>
      </c>
    </row>
    <row r="978" spans="1:5" x14ac:dyDescent="0.25">
      <c r="A978" t="s">
        <v>1287</v>
      </c>
      <c r="B978" t="s">
        <v>1474</v>
      </c>
      <c r="C978" t="s">
        <v>1475</v>
      </c>
      <c r="D978">
        <v>1</v>
      </c>
      <c r="E978">
        <v>0</v>
      </c>
    </row>
    <row r="979" spans="1:5" x14ac:dyDescent="0.25">
      <c r="A979" t="s">
        <v>1287</v>
      </c>
      <c r="B979" t="s">
        <v>1476</v>
      </c>
      <c r="C979" t="s">
        <v>1475</v>
      </c>
      <c r="D979">
        <v>1</v>
      </c>
      <c r="E979">
        <v>0</v>
      </c>
    </row>
    <row r="980" spans="1:5" x14ac:dyDescent="0.25">
      <c r="A980" t="s">
        <v>1287</v>
      </c>
      <c r="B980" t="s">
        <v>1477</v>
      </c>
      <c r="C980" t="s">
        <v>1475</v>
      </c>
      <c r="D980">
        <v>1</v>
      </c>
      <c r="E980">
        <v>0</v>
      </c>
    </row>
    <row r="981" spans="1:5" x14ac:dyDescent="0.25">
      <c r="A981" t="s">
        <v>1287</v>
      </c>
      <c r="B981" t="s">
        <v>1478</v>
      </c>
      <c r="C981" t="s">
        <v>1479</v>
      </c>
      <c r="D981">
        <v>0</v>
      </c>
      <c r="E981">
        <v>1</v>
      </c>
    </row>
    <row r="982" spans="1:5" x14ac:dyDescent="0.25">
      <c r="A982" t="s">
        <v>1287</v>
      </c>
      <c r="B982" t="s">
        <v>1480</v>
      </c>
      <c r="C982" t="s">
        <v>1481</v>
      </c>
      <c r="D982">
        <v>0</v>
      </c>
      <c r="E982">
        <v>0</v>
      </c>
    </row>
    <row r="983" spans="1:5" x14ac:dyDescent="0.25">
      <c r="A983" t="s">
        <v>1287</v>
      </c>
      <c r="B983" t="s">
        <v>1482</v>
      </c>
      <c r="C983" t="s">
        <v>1483</v>
      </c>
      <c r="D983">
        <v>0</v>
      </c>
      <c r="E983">
        <v>0</v>
      </c>
    </row>
    <row r="984" spans="1:5" x14ac:dyDescent="0.25">
      <c r="A984" t="s">
        <v>1287</v>
      </c>
      <c r="B984" t="s">
        <v>1484</v>
      </c>
      <c r="C984" t="s">
        <v>1485</v>
      </c>
      <c r="D984">
        <v>0</v>
      </c>
      <c r="E984">
        <v>0</v>
      </c>
    </row>
    <row r="985" spans="1:5" x14ac:dyDescent="0.25">
      <c r="A985" t="s">
        <v>1287</v>
      </c>
      <c r="B985" t="s">
        <v>1486</v>
      </c>
      <c r="C985" t="s">
        <v>1487</v>
      </c>
      <c r="D985">
        <v>0</v>
      </c>
      <c r="E985">
        <v>0</v>
      </c>
    </row>
    <row r="986" spans="1:5" x14ac:dyDescent="0.25">
      <c r="A986" t="s">
        <v>1287</v>
      </c>
      <c r="B986" t="s">
        <v>1488</v>
      </c>
      <c r="C986" t="s">
        <v>1489</v>
      </c>
      <c r="D986">
        <v>0</v>
      </c>
      <c r="E986">
        <v>0</v>
      </c>
    </row>
    <row r="987" spans="1:5" x14ac:dyDescent="0.25">
      <c r="A987" t="s">
        <v>1287</v>
      </c>
      <c r="B987" t="s">
        <v>1490</v>
      </c>
      <c r="C987" t="s">
        <v>1491</v>
      </c>
      <c r="D987">
        <v>0</v>
      </c>
      <c r="E987">
        <v>1</v>
      </c>
    </row>
    <row r="988" spans="1:5" x14ac:dyDescent="0.25">
      <c r="A988" t="s">
        <v>1287</v>
      </c>
      <c r="B988" t="s">
        <v>1492</v>
      </c>
      <c r="C988" t="s">
        <v>1491</v>
      </c>
      <c r="D988">
        <v>0</v>
      </c>
      <c r="E988">
        <v>1</v>
      </c>
    </row>
    <row r="989" spans="1:5" x14ac:dyDescent="0.25">
      <c r="A989" t="s">
        <v>1287</v>
      </c>
      <c r="B989" t="s">
        <v>1493</v>
      </c>
      <c r="C989" t="s">
        <v>1494</v>
      </c>
      <c r="D989">
        <v>0</v>
      </c>
      <c r="E989">
        <v>0</v>
      </c>
    </row>
    <row r="990" spans="1:5" x14ac:dyDescent="0.25">
      <c r="A990" t="s">
        <v>1287</v>
      </c>
      <c r="B990" t="s">
        <v>1495</v>
      </c>
      <c r="C990" t="s">
        <v>1496</v>
      </c>
      <c r="D990">
        <v>0</v>
      </c>
      <c r="E990">
        <v>0</v>
      </c>
    </row>
    <row r="991" spans="1:5" x14ac:dyDescent="0.25">
      <c r="A991" t="s">
        <v>1287</v>
      </c>
      <c r="B991" t="s">
        <v>1497</v>
      </c>
      <c r="C991" t="s">
        <v>1496</v>
      </c>
      <c r="D991">
        <v>0</v>
      </c>
      <c r="E991">
        <v>0</v>
      </c>
    </row>
    <row r="992" spans="1:5" x14ac:dyDescent="0.25">
      <c r="A992" t="s">
        <v>1287</v>
      </c>
      <c r="B992" t="s">
        <v>1498</v>
      </c>
      <c r="C992" t="s">
        <v>1499</v>
      </c>
      <c r="D992">
        <v>0</v>
      </c>
      <c r="E992">
        <v>0</v>
      </c>
    </row>
    <row r="993" spans="1:5" x14ac:dyDescent="0.25">
      <c r="A993" t="s">
        <v>1287</v>
      </c>
      <c r="B993" t="s">
        <v>1500</v>
      </c>
      <c r="C993" t="s">
        <v>1499</v>
      </c>
      <c r="D993">
        <v>0</v>
      </c>
      <c r="E993">
        <v>0</v>
      </c>
    </row>
    <row r="994" spans="1:5" x14ac:dyDescent="0.25">
      <c r="A994" t="s">
        <v>1287</v>
      </c>
      <c r="B994" t="s">
        <v>1501</v>
      </c>
      <c r="C994" t="s">
        <v>4207</v>
      </c>
      <c r="D994">
        <v>0</v>
      </c>
      <c r="E994">
        <v>0</v>
      </c>
    </row>
    <row r="995" spans="1:5" x14ac:dyDescent="0.25">
      <c r="A995" t="s">
        <v>1287</v>
      </c>
      <c r="B995" t="s">
        <v>1503</v>
      </c>
      <c r="C995" t="s">
        <v>4207</v>
      </c>
      <c r="D995">
        <v>0</v>
      </c>
      <c r="E995">
        <v>0</v>
      </c>
    </row>
    <row r="996" spans="1:5" x14ac:dyDescent="0.25">
      <c r="A996" t="s">
        <v>1287</v>
      </c>
      <c r="B996" t="s">
        <v>1504</v>
      </c>
      <c r="C996" t="s">
        <v>1505</v>
      </c>
      <c r="D996">
        <v>0</v>
      </c>
      <c r="E996">
        <v>0</v>
      </c>
    </row>
    <row r="997" spans="1:5" x14ac:dyDescent="0.25">
      <c r="A997" t="s">
        <v>1287</v>
      </c>
      <c r="B997" t="s">
        <v>1506</v>
      </c>
      <c r="C997" t="s">
        <v>1505</v>
      </c>
      <c r="D997">
        <v>0</v>
      </c>
      <c r="E997">
        <v>0</v>
      </c>
    </row>
    <row r="998" spans="1:5" x14ac:dyDescent="0.25">
      <c r="A998" t="s">
        <v>1287</v>
      </c>
      <c r="B998" t="s">
        <v>1507</v>
      </c>
      <c r="C998" t="s">
        <v>1508</v>
      </c>
      <c r="D998">
        <v>1</v>
      </c>
      <c r="E998">
        <v>0</v>
      </c>
    </row>
    <row r="999" spans="1:5" x14ac:dyDescent="0.25">
      <c r="A999" t="s">
        <v>1287</v>
      </c>
      <c r="B999" t="s">
        <v>1509</v>
      </c>
      <c r="C999" t="s">
        <v>1508</v>
      </c>
      <c r="D999">
        <v>1</v>
      </c>
      <c r="E999">
        <v>0</v>
      </c>
    </row>
    <row r="1000" spans="1:5" x14ac:dyDescent="0.25">
      <c r="A1000" t="s">
        <v>1287</v>
      </c>
      <c r="B1000" t="s">
        <v>1510</v>
      </c>
      <c r="C1000" t="s">
        <v>1511</v>
      </c>
      <c r="D1000">
        <v>0</v>
      </c>
      <c r="E1000">
        <v>0</v>
      </c>
    </row>
    <row r="1001" spans="1:5" x14ac:dyDescent="0.25">
      <c r="A1001" t="s">
        <v>1287</v>
      </c>
      <c r="B1001" t="s">
        <v>1512</v>
      </c>
      <c r="C1001" t="s">
        <v>1511</v>
      </c>
      <c r="D1001">
        <v>0</v>
      </c>
      <c r="E1001">
        <v>0</v>
      </c>
    </row>
    <row r="1002" spans="1:5" x14ac:dyDescent="0.25">
      <c r="A1002" t="s">
        <v>1287</v>
      </c>
      <c r="B1002" t="s">
        <v>1513</v>
      </c>
      <c r="C1002" t="s">
        <v>1514</v>
      </c>
      <c r="D1002">
        <v>0</v>
      </c>
      <c r="E1002">
        <v>1</v>
      </c>
    </row>
    <row r="1003" spans="1:5" x14ac:dyDescent="0.25">
      <c r="A1003" t="s">
        <v>1287</v>
      </c>
      <c r="B1003" t="s">
        <v>1515</v>
      </c>
      <c r="C1003" t="s">
        <v>1514</v>
      </c>
      <c r="D1003">
        <v>0</v>
      </c>
      <c r="E1003">
        <v>1</v>
      </c>
    </row>
    <row r="1004" spans="1:5" x14ac:dyDescent="0.25">
      <c r="A1004" t="s">
        <v>1287</v>
      </c>
      <c r="B1004" t="s">
        <v>1516</v>
      </c>
      <c r="C1004" t="s">
        <v>1517</v>
      </c>
      <c r="D1004">
        <v>0</v>
      </c>
      <c r="E1004">
        <v>0</v>
      </c>
    </row>
    <row r="1005" spans="1:5" x14ac:dyDescent="0.25">
      <c r="A1005" t="s">
        <v>1287</v>
      </c>
      <c r="B1005" t="s">
        <v>1518</v>
      </c>
      <c r="C1005" t="s">
        <v>1517</v>
      </c>
      <c r="D1005">
        <v>0</v>
      </c>
      <c r="E1005">
        <v>0</v>
      </c>
    </row>
    <row r="1006" spans="1:5" x14ac:dyDescent="0.25">
      <c r="A1006" t="s">
        <v>1287</v>
      </c>
      <c r="B1006" t="s">
        <v>1519</v>
      </c>
      <c r="C1006" t="s">
        <v>1517</v>
      </c>
      <c r="D1006">
        <v>0</v>
      </c>
      <c r="E1006">
        <v>0</v>
      </c>
    </row>
    <row r="1007" spans="1:5" x14ac:dyDescent="0.25">
      <c r="A1007" t="s">
        <v>1287</v>
      </c>
      <c r="B1007" t="s">
        <v>1520</v>
      </c>
      <c r="C1007" t="s">
        <v>1521</v>
      </c>
      <c r="D1007">
        <v>0</v>
      </c>
      <c r="E1007">
        <v>0</v>
      </c>
    </row>
    <row r="1008" spans="1:5" x14ac:dyDescent="0.25">
      <c r="A1008" t="s">
        <v>1287</v>
      </c>
      <c r="B1008" t="s">
        <v>1522</v>
      </c>
      <c r="C1008" t="s">
        <v>1521</v>
      </c>
      <c r="D1008">
        <v>0</v>
      </c>
      <c r="E1008">
        <v>1</v>
      </c>
    </row>
    <row r="1009" spans="1:5" x14ac:dyDescent="0.25">
      <c r="A1009" t="s">
        <v>1287</v>
      </c>
      <c r="B1009" t="s">
        <v>1523</v>
      </c>
      <c r="C1009" t="s">
        <v>1521</v>
      </c>
      <c r="D1009">
        <v>0</v>
      </c>
      <c r="E1009">
        <v>1</v>
      </c>
    </row>
    <row r="1010" spans="1:5" x14ac:dyDescent="0.25">
      <c r="A1010" t="s">
        <v>1287</v>
      </c>
      <c r="B1010" t="s">
        <v>1524</v>
      </c>
      <c r="C1010" t="s">
        <v>1525</v>
      </c>
      <c r="D1010">
        <v>0</v>
      </c>
      <c r="E1010">
        <v>0</v>
      </c>
    </row>
    <row r="1011" spans="1:5" x14ac:dyDescent="0.25">
      <c r="A1011" t="s">
        <v>1287</v>
      </c>
      <c r="B1011" t="s">
        <v>1526</v>
      </c>
      <c r="C1011" t="s">
        <v>1527</v>
      </c>
      <c r="D1011">
        <v>0</v>
      </c>
      <c r="E1011">
        <v>0</v>
      </c>
    </row>
    <row r="1012" spans="1:5" x14ac:dyDescent="0.25">
      <c r="A1012" t="s">
        <v>1287</v>
      </c>
      <c r="B1012" t="s">
        <v>1528</v>
      </c>
      <c r="C1012" t="s">
        <v>1527</v>
      </c>
      <c r="D1012">
        <v>0</v>
      </c>
      <c r="E1012">
        <v>0</v>
      </c>
    </row>
    <row r="1013" spans="1:5" x14ac:dyDescent="0.25">
      <c r="A1013" t="s">
        <v>1287</v>
      </c>
      <c r="B1013" t="s">
        <v>1529</v>
      </c>
      <c r="C1013" t="s">
        <v>1530</v>
      </c>
      <c r="D1013">
        <v>0</v>
      </c>
      <c r="E1013">
        <v>0</v>
      </c>
    </row>
    <row r="1014" spans="1:5" x14ac:dyDescent="0.25">
      <c r="A1014" t="s">
        <v>1287</v>
      </c>
      <c r="B1014" t="s">
        <v>1531</v>
      </c>
      <c r="C1014" t="s">
        <v>1532</v>
      </c>
      <c r="D1014">
        <v>0</v>
      </c>
      <c r="E1014">
        <v>0</v>
      </c>
    </row>
    <row r="1015" spans="1:5" x14ac:dyDescent="0.25">
      <c r="A1015" t="s">
        <v>1287</v>
      </c>
      <c r="B1015" t="s">
        <v>1533</v>
      </c>
      <c r="C1015" t="s">
        <v>1534</v>
      </c>
      <c r="D1015">
        <v>0</v>
      </c>
      <c r="E1015">
        <v>0</v>
      </c>
    </row>
    <row r="1016" spans="1:5" x14ac:dyDescent="0.25">
      <c r="A1016" t="s">
        <v>1287</v>
      </c>
      <c r="B1016" t="s">
        <v>1535</v>
      </c>
      <c r="C1016" t="s">
        <v>1536</v>
      </c>
      <c r="D1016">
        <v>1</v>
      </c>
      <c r="E1016">
        <v>0</v>
      </c>
    </row>
    <row r="1017" spans="1:5" x14ac:dyDescent="0.25">
      <c r="A1017" t="s">
        <v>1287</v>
      </c>
      <c r="B1017" t="s">
        <v>1537</v>
      </c>
      <c r="C1017" t="s">
        <v>1536</v>
      </c>
      <c r="D1017">
        <v>1</v>
      </c>
      <c r="E1017">
        <v>0</v>
      </c>
    </row>
    <row r="1018" spans="1:5" x14ac:dyDescent="0.25">
      <c r="A1018" t="s">
        <v>1287</v>
      </c>
      <c r="B1018" t="s">
        <v>1538</v>
      </c>
      <c r="C1018" t="s">
        <v>1539</v>
      </c>
      <c r="D1018">
        <v>1</v>
      </c>
      <c r="E1018">
        <v>0</v>
      </c>
    </row>
    <row r="1019" spans="1:5" x14ac:dyDescent="0.25">
      <c r="A1019" t="s">
        <v>1287</v>
      </c>
      <c r="B1019" t="s">
        <v>1540</v>
      </c>
      <c r="C1019" t="s">
        <v>1539</v>
      </c>
      <c r="D1019">
        <v>1</v>
      </c>
      <c r="E1019">
        <v>0</v>
      </c>
    </row>
    <row r="1020" spans="1:5" x14ac:dyDescent="0.25">
      <c r="A1020" t="s">
        <v>1287</v>
      </c>
      <c r="B1020" t="s">
        <v>1541</v>
      </c>
      <c r="C1020" t="s">
        <v>1542</v>
      </c>
      <c r="D1020">
        <v>0</v>
      </c>
      <c r="E1020">
        <v>1</v>
      </c>
    </row>
    <row r="1021" spans="1:5" x14ac:dyDescent="0.25">
      <c r="A1021" t="s">
        <v>1287</v>
      </c>
      <c r="B1021" t="s">
        <v>1543</v>
      </c>
      <c r="C1021" t="s">
        <v>1544</v>
      </c>
      <c r="D1021">
        <v>0</v>
      </c>
      <c r="E1021">
        <v>1</v>
      </c>
    </row>
    <row r="1022" spans="1:5" x14ac:dyDescent="0.25">
      <c r="A1022" t="s">
        <v>1287</v>
      </c>
      <c r="B1022" t="s">
        <v>1545</v>
      </c>
      <c r="C1022" t="s">
        <v>1546</v>
      </c>
      <c r="D1022">
        <v>0</v>
      </c>
      <c r="E1022">
        <v>1</v>
      </c>
    </row>
    <row r="1023" spans="1:5" x14ac:dyDescent="0.25">
      <c r="A1023" t="s">
        <v>1287</v>
      </c>
      <c r="B1023" t="s">
        <v>1547</v>
      </c>
      <c r="C1023" t="s">
        <v>1548</v>
      </c>
      <c r="D1023">
        <v>0</v>
      </c>
      <c r="E1023">
        <v>1</v>
      </c>
    </row>
    <row r="1024" spans="1:5" x14ac:dyDescent="0.25">
      <c r="A1024" t="s">
        <v>1287</v>
      </c>
      <c r="B1024" t="s">
        <v>1549</v>
      </c>
      <c r="C1024" t="s">
        <v>1550</v>
      </c>
      <c r="D1024">
        <v>0</v>
      </c>
      <c r="E1024">
        <v>1</v>
      </c>
    </row>
    <row r="1025" spans="1:5" x14ac:dyDescent="0.25">
      <c r="A1025" t="s">
        <v>1287</v>
      </c>
      <c r="B1025" t="s">
        <v>1551</v>
      </c>
      <c r="C1025" t="s">
        <v>1552</v>
      </c>
      <c r="D1025">
        <v>1</v>
      </c>
      <c r="E1025">
        <v>0</v>
      </c>
    </row>
    <row r="1026" spans="1:5" x14ac:dyDescent="0.25">
      <c r="A1026" t="s">
        <v>1287</v>
      </c>
      <c r="B1026" t="s">
        <v>1553</v>
      </c>
      <c r="C1026" t="s">
        <v>1554</v>
      </c>
      <c r="D1026">
        <v>1</v>
      </c>
      <c r="E1026">
        <v>0</v>
      </c>
    </row>
    <row r="1027" spans="1:5" x14ac:dyDescent="0.25">
      <c r="A1027" t="s">
        <v>1287</v>
      </c>
      <c r="B1027" t="s">
        <v>1555</v>
      </c>
      <c r="C1027" t="s">
        <v>1554</v>
      </c>
      <c r="D1027">
        <v>1</v>
      </c>
      <c r="E1027">
        <v>0</v>
      </c>
    </row>
    <row r="1028" spans="1:5" x14ac:dyDescent="0.25">
      <c r="A1028" t="s">
        <v>1287</v>
      </c>
      <c r="B1028" t="s">
        <v>1556</v>
      </c>
      <c r="C1028" t="s">
        <v>1557</v>
      </c>
      <c r="D1028">
        <v>0</v>
      </c>
      <c r="E1028">
        <v>0</v>
      </c>
    </row>
    <row r="1029" spans="1:5" x14ac:dyDescent="0.25">
      <c r="A1029" t="s">
        <v>1287</v>
      </c>
      <c r="B1029" t="s">
        <v>1558</v>
      </c>
      <c r="C1029" t="s">
        <v>1557</v>
      </c>
      <c r="D1029">
        <v>0</v>
      </c>
      <c r="E1029">
        <v>0</v>
      </c>
    </row>
    <row r="1030" spans="1:5" x14ac:dyDescent="0.25">
      <c r="A1030" t="s">
        <v>1287</v>
      </c>
      <c r="B1030" t="s">
        <v>1559</v>
      </c>
      <c r="C1030" t="s">
        <v>1560</v>
      </c>
      <c r="D1030">
        <v>0</v>
      </c>
      <c r="E1030">
        <v>0</v>
      </c>
    </row>
    <row r="1031" spans="1:5" x14ac:dyDescent="0.25">
      <c r="A1031" t="s">
        <v>1287</v>
      </c>
      <c r="B1031" t="s">
        <v>1561</v>
      </c>
      <c r="C1031" t="s">
        <v>1562</v>
      </c>
      <c r="D1031">
        <v>0</v>
      </c>
      <c r="E1031">
        <v>1</v>
      </c>
    </row>
    <row r="1032" spans="1:5" x14ac:dyDescent="0.25">
      <c r="A1032" t="s">
        <v>1287</v>
      </c>
      <c r="B1032" t="s">
        <v>1563</v>
      </c>
      <c r="C1032" t="s">
        <v>4046</v>
      </c>
      <c r="D1032">
        <v>0</v>
      </c>
      <c r="E1032">
        <v>1</v>
      </c>
    </row>
    <row r="1033" spans="1:5" x14ac:dyDescent="0.25">
      <c r="A1033" t="s">
        <v>1287</v>
      </c>
      <c r="B1033" t="s">
        <v>1565</v>
      </c>
      <c r="C1033" t="s">
        <v>1566</v>
      </c>
      <c r="D1033">
        <v>0</v>
      </c>
      <c r="E1033">
        <v>1</v>
      </c>
    </row>
    <row r="1034" spans="1:5" x14ac:dyDescent="0.25">
      <c r="A1034" t="s">
        <v>1287</v>
      </c>
      <c r="B1034" t="s">
        <v>1567</v>
      </c>
      <c r="C1034" t="s">
        <v>1568</v>
      </c>
      <c r="D1034">
        <v>0</v>
      </c>
      <c r="E1034">
        <v>0</v>
      </c>
    </row>
    <row r="1035" spans="1:5" x14ac:dyDescent="0.25">
      <c r="A1035" t="s">
        <v>1287</v>
      </c>
      <c r="B1035" t="s">
        <v>1569</v>
      </c>
      <c r="C1035" t="s">
        <v>1568</v>
      </c>
      <c r="D1035">
        <v>0</v>
      </c>
      <c r="E1035">
        <v>1</v>
      </c>
    </row>
    <row r="1036" spans="1:5" x14ac:dyDescent="0.25">
      <c r="A1036" t="s">
        <v>1287</v>
      </c>
      <c r="B1036" t="s">
        <v>1570</v>
      </c>
      <c r="C1036" t="s">
        <v>4047</v>
      </c>
      <c r="D1036">
        <v>0</v>
      </c>
      <c r="E1036">
        <v>1</v>
      </c>
    </row>
    <row r="1037" spans="1:5" x14ac:dyDescent="0.25">
      <c r="A1037" t="s">
        <v>1287</v>
      </c>
      <c r="B1037" t="s">
        <v>1571</v>
      </c>
      <c r="C1037" t="s">
        <v>1572</v>
      </c>
      <c r="D1037">
        <v>0</v>
      </c>
      <c r="E1037">
        <v>1</v>
      </c>
    </row>
    <row r="1038" spans="1:5" x14ac:dyDescent="0.25">
      <c r="A1038" t="s">
        <v>1287</v>
      </c>
      <c r="B1038" t="s">
        <v>1573</v>
      </c>
      <c r="C1038" t="s">
        <v>1574</v>
      </c>
      <c r="D1038">
        <v>0</v>
      </c>
      <c r="E1038">
        <v>1</v>
      </c>
    </row>
    <row r="1039" spans="1:5" x14ac:dyDescent="0.25">
      <c r="A1039" t="s">
        <v>1287</v>
      </c>
      <c r="B1039" t="s">
        <v>1575</v>
      </c>
      <c r="C1039" t="s">
        <v>1576</v>
      </c>
      <c r="D1039">
        <v>0</v>
      </c>
      <c r="E1039">
        <v>1</v>
      </c>
    </row>
    <row r="1040" spans="1:5" x14ac:dyDescent="0.25">
      <c r="A1040" t="s">
        <v>1287</v>
      </c>
      <c r="B1040" t="s">
        <v>1577</v>
      </c>
      <c r="C1040" t="s">
        <v>1578</v>
      </c>
      <c r="D1040">
        <v>0</v>
      </c>
      <c r="E1040">
        <v>0</v>
      </c>
    </row>
    <row r="1041" spans="1:5" x14ac:dyDescent="0.25">
      <c r="A1041" t="s">
        <v>1287</v>
      </c>
      <c r="B1041" t="s">
        <v>1579</v>
      </c>
      <c r="C1041" t="s">
        <v>1580</v>
      </c>
      <c r="D1041">
        <v>1</v>
      </c>
      <c r="E1041">
        <v>0</v>
      </c>
    </row>
    <row r="1042" spans="1:5" x14ac:dyDescent="0.25">
      <c r="A1042" t="s">
        <v>1287</v>
      </c>
      <c r="B1042" t="s">
        <v>1581</v>
      </c>
      <c r="C1042" t="s">
        <v>1582</v>
      </c>
      <c r="D1042">
        <v>0</v>
      </c>
      <c r="E1042">
        <v>0</v>
      </c>
    </row>
    <row r="1043" spans="1:5" x14ac:dyDescent="0.25">
      <c r="A1043" t="s">
        <v>1287</v>
      </c>
      <c r="B1043" t="s">
        <v>1583</v>
      </c>
      <c r="C1043" t="s">
        <v>1584</v>
      </c>
      <c r="D1043">
        <v>0</v>
      </c>
      <c r="E1043">
        <v>0</v>
      </c>
    </row>
    <row r="1044" spans="1:5" x14ac:dyDescent="0.25">
      <c r="A1044" t="s">
        <v>1287</v>
      </c>
      <c r="B1044" t="s">
        <v>1585</v>
      </c>
      <c r="C1044" t="s">
        <v>1586</v>
      </c>
      <c r="D1044">
        <v>0</v>
      </c>
      <c r="E1044">
        <v>0</v>
      </c>
    </row>
    <row r="1045" spans="1:5" x14ac:dyDescent="0.25">
      <c r="A1045" t="s">
        <v>1287</v>
      </c>
      <c r="B1045" t="s">
        <v>1587</v>
      </c>
      <c r="C1045" t="s">
        <v>1588</v>
      </c>
      <c r="D1045">
        <v>0</v>
      </c>
      <c r="E1045">
        <v>0</v>
      </c>
    </row>
    <row r="1046" spans="1:5" x14ac:dyDescent="0.25">
      <c r="A1046" t="s">
        <v>1287</v>
      </c>
      <c r="B1046" t="s">
        <v>1589</v>
      </c>
      <c r="C1046" t="s">
        <v>1590</v>
      </c>
      <c r="D1046">
        <v>0</v>
      </c>
      <c r="E1046">
        <v>0</v>
      </c>
    </row>
    <row r="1047" spans="1:5" x14ac:dyDescent="0.25">
      <c r="A1047" t="s">
        <v>1287</v>
      </c>
      <c r="B1047" t="s">
        <v>1591</v>
      </c>
      <c r="C1047" t="s">
        <v>1592</v>
      </c>
      <c r="D1047">
        <v>0</v>
      </c>
      <c r="E1047">
        <v>0</v>
      </c>
    </row>
    <row r="1048" spans="1:5" x14ac:dyDescent="0.25">
      <c r="A1048" t="s">
        <v>1287</v>
      </c>
      <c r="B1048" t="s">
        <v>1593</v>
      </c>
      <c r="C1048" t="s">
        <v>1592</v>
      </c>
      <c r="D1048">
        <v>0</v>
      </c>
      <c r="E1048">
        <v>0</v>
      </c>
    </row>
    <row r="1049" spans="1:5" x14ac:dyDescent="0.25">
      <c r="A1049" t="s">
        <v>1287</v>
      </c>
      <c r="B1049" t="s">
        <v>1594</v>
      </c>
      <c r="C1049" t="s">
        <v>1595</v>
      </c>
      <c r="D1049">
        <v>1</v>
      </c>
      <c r="E1049">
        <v>0</v>
      </c>
    </row>
    <row r="1050" spans="1:5" x14ac:dyDescent="0.25">
      <c r="A1050" t="s">
        <v>1287</v>
      </c>
      <c r="B1050" t="s">
        <v>1596</v>
      </c>
      <c r="C1050" t="s">
        <v>4208</v>
      </c>
      <c r="D1050">
        <v>0</v>
      </c>
      <c r="E1050">
        <v>1</v>
      </c>
    </row>
    <row r="1051" spans="1:5" x14ac:dyDescent="0.25">
      <c r="A1051" t="s">
        <v>1287</v>
      </c>
      <c r="B1051" t="s">
        <v>1598</v>
      </c>
      <c r="C1051" t="s">
        <v>4081</v>
      </c>
      <c r="D1051">
        <v>0</v>
      </c>
      <c r="E1051">
        <v>1</v>
      </c>
    </row>
    <row r="1052" spans="1:5" x14ac:dyDescent="0.25">
      <c r="A1052" t="s">
        <v>1287</v>
      </c>
      <c r="B1052" t="s">
        <v>1599</v>
      </c>
      <c r="C1052" t="s">
        <v>1600</v>
      </c>
      <c r="D1052">
        <v>0</v>
      </c>
      <c r="E1052">
        <v>0</v>
      </c>
    </row>
    <row r="1053" spans="1:5" x14ac:dyDescent="0.25">
      <c r="A1053" t="s">
        <v>1287</v>
      </c>
      <c r="B1053" t="s">
        <v>1601</v>
      </c>
      <c r="C1053" t="s">
        <v>1600</v>
      </c>
      <c r="D1053">
        <v>0</v>
      </c>
      <c r="E1053">
        <v>0</v>
      </c>
    </row>
    <row r="1054" spans="1:5" x14ac:dyDescent="0.25">
      <c r="A1054" t="s">
        <v>1287</v>
      </c>
      <c r="B1054" t="s">
        <v>1602</v>
      </c>
      <c r="C1054" t="s">
        <v>1603</v>
      </c>
      <c r="D1054">
        <v>0</v>
      </c>
      <c r="E1054">
        <v>0</v>
      </c>
    </row>
    <row r="1055" spans="1:5" x14ac:dyDescent="0.25">
      <c r="A1055" t="s">
        <v>1287</v>
      </c>
      <c r="B1055" t="s">
        <v>1604</v>
      </c>
      <c r="C1055" t="s">
        <v>1605</v>
      </c>
      <c r="D1055">
        <v>0</v>
      </c>
      <c r="E1055">
        <v>0</v>
      </c>
    </row>
    <row r="1056" spans="1:5" x14ac:dyDescent="0.25">
      <c r="A1056" t="s">
        <v>1287</v>
      </c>
      <c r="B1056" t="s">
        <v>1606</v>
      </c>
      <c r="C1056" t="s">
        <v>1607</v>
      </c>
      <c r="D1056">
        <v>0</v>
      </c>
      <c r="E1056">
        <v>0</v>
      </c>
    </row>
    <row r="1057" spans="1:5" x14ac:dyDescent="0.25">
      <c r="A1057" t="s">
        <v>1287</v>
      </c>
      <c r="B1057" t="s">
        <v>1608</v>
      </c>
      <c r="C1057" t="s">
        <v>1609</v>
      </c>
      <c r="D1057">
        <v>0</v>
      </c>
      <c r="E1057">
        <v>0</v>
      </c>
    </row>
    <row r="1058" spans="1:5" x14ac:dyDescent="0.25">
      <c r="A1058" t="s">
        <v>1287</v>
      </c>
      <c r="B1058" t="s">
        <v>1610</v>
      </c>
      <c r="C1058" t="s">
        <v>1609</v>
      </c>
      <c r="D1058">
        <v>0</v>
      </c>
      <c r="E1058">
        <v>0</v>
      </c>
    </row>
    <row r="1059" spans="1:5" x14ac:dyDescent="0.25">
      <c r="A1059" t="s">
        <v>1287</v>
      </c>
      <c r="B1059" t="s">
        <v>1611</v>
      </c>
      <c r="C1059" t="s">
        <v>1612</v>
      </c>
      <c r="D1059">
        <v>0</v>
      </c>
      <c r="E1059">
        <v>0</v>
      </c>
    </row>
    <row r="1060" spans="1:5" x14ac:dyDescent="0.25">
      <c r="A1060" t="s">
        <v>1287</v>
      </c>
      <c r="B1060" t="s">
        <v>1613</v>
      </c>
      <c r="C1060" t="s">
        <v>1612</v>
      </c>
      <c r="D1060">
        <v>0</v>
      </c>
      <c r="E1060">
        <v>1</v>
      </c>
    </row>
    <row r="1061" spans="1:5" x14ac:dyDescent="0.25">
      <c r="A1061" t="s">
        <v>1287</v>
      </c>
      <c r="B1061" t="s">
        <v>1614</v>
      </c>
      <c r="C1061" t="s">
        <v>1615</v>
      </c>
      <c r="D1061">
        <v>0</v>
      </c>
      <c r="E1061">
        <v>0</v>
      </c>
    </row>
    <row r="1062" spans="1:5" x14ac:dyDescent="0.25">
      <c r="A1062" t="s">
        <v>1287</v>
      </c>
      <c r="B1062" t="s">
        <v>1616</v>
      </c>
      <c r="C1062" t="s">
        <v>1615</v>
      </c>
      <c r="D1062">
        <v>0</v>
      </c>
      <c r="E1062">
        <v>0</v>
      </c>
    </row>
    <row r="1063" spans="1:5" x14ac:dyDescent="0.25">
      <c r="A1063" t="s">
        <v>1287</v>
      </c>
      <c r="B1063" t="s">
        <v>1617</v>
      </c>
      <c r="C1063" t="s">
        <v>1618</v>
      </c>
      <c r="D1063">
        <v>0</v>
      </c>
      <c r="E1063">
        <v>0</v>
      </c>
    </row>
    <row r="1064" spans="1:5" x14ac:dyDescent="0.25">
      <c r="A1064" t="s">
        <v>1287</v>
      </c>
      <c r="B1064" t="s">
        <v>1619</v>
      </c>
      <c r="C1064" t="s">
        <v>1620</v>
      </c>
      <c r="D1064">
        <v>0</v>
      </c>
      <c r="E1064">
        <v>0</v>
      </c>
    </row>
    <row r="1065" spans="1:5" x14ac:dyDescent="0.25">
      <c r="A1065" t="s">
        <v>1287</v>
      </c>
      <c r="B1065" t="s">
        <v>1621</v>
      </c>
      <c r="C1065" t="s">
        <v>1620</v>
      </c>
      <c r="D1065">
        <v>0</v>
      </c>
      <c r="E1065">
        <v>0</v>
      </c>
    </row>
    <row r="1066" spans="1:5" x14ac:dyDescent="0.25">
      <c r="A1066" t="s">
        <v>1287</v>
      </c>
      <c r="B1066" t="s">
        <v>1622</v>
      </c>
      <c r="C1066" t="s">
        <v>1623</v>
      </c>
      <c r="D1066">
        <v>0</v>
      </c>
      <c r="E1066">
        <v>0</v>
      </c>
    </row>
    <row r="1067" spans="1:5" x14ac:dyDescent="0.25">
      <c r="A1067" t="s">
        <v>1287</v>
      </c>
      <c r="B1067" t="s">
        <v>1624</v>
      </c>
      <c r="C1067" t="s">
        <v>1623</v>
      </c>
      <c r="D1067">
        <v>0</v>
      </c>
      <c r="E1067">
        <v>0</v>
      </c>
    </row>
    <row r="1068" spans="1:5" x14ac:dyDescent="0.25">
      <c r="A1068" t="s">
        <v>1287</v>
      </c>
      <c r="B1068" t="s">
        <v>1625</v>
      </c>
      <c r="C1068" t="s">
        <v>1626</v>
      </c>
      <c r="D1068">
        <v>0</v>
      </c>
      <c r="E1068">
        <v>1</v>
      </c>
    </row>
    <row r="1069" spans="1:5" x14ac:dyDescent="0.25">
      <c r="A1069" t="s">
        <v>1287</v>
      </c>
      <c r="B1069" t="s">
        <v>1627</v>
      </c>
      <c r="C1069" t="s">
        <v>1626</v>
      </c>
      <c r="D1069">
        <v>0</v>
      </c>
      <c r="E1069">
        <v>1</v>
      </c>
    </row>
    <row r="1070" spans="1:5" x14ac:dyDescent="0.25">
      <c r="A1070" t="s">
        <v>1287</v>
      </c>
      <c r="B1070" t="s">
        <v>1628</v>
      </c>
      <c r="C1070" t="s">
        <v>4209</v>
      </c>
      <c r="D1070">
        <v>0</v>
      </c>
      <c r="E1070">
        <v>0</v>
      </c>
    </row>
    <row r="1071" spans="1:5" x14ac:dyDescent="0.25">
      <c r="A1071" t="s">
        <v>1287</v>
      </c>
      <c r="B1071" t="s">
        <v>1629</v>
      </c>
      <c r="C1071" t="s">
        <v>4210</v>
      </c>
      <c r="D1071">
        <v>0</v>
      </c>
      <c r="E1071">
        <v>0</v>
      </c>
    </row>
    <row r="1072" spans="1:5" x14ac:dyDescent="0.25">
      <c r="A1072" t="s">
        <v>1287</v>
      </c>
      <c r="B1072" t="s">
        <v>1631</v>
      </c>
      <c r="C1072" t="s">
        <v>4210</v>
      </c>
      <c r="D1072">
        <v>0</v>
      </c>
      <c r="E1072">
        <v>1</v>
      </c>
    </row>
    <row r="1073" spans="1:5" x14ac:dyDescent="0.25">
      <c r="A1073" t="s">
        <v>1287</v>
      </c>
      <c r="B1073" t="s">
        <v>1632</v>
      </c>
      <c r="C1073" t="s">
        <v>4211</v>
      </c>
      <c r="D1073">
        <v>0</v>
      </c>
      <c r="E1073">
        <v>1</v>
      </c>
    </row>
    <row r="1074" spans="1:5" x14ac:dyDescent="0.25">
      <c r="A1074" t="s">
        <v>1287</v>
      </c>
      <c r="B1074" t="s">
        <v>1634</v>
      </c>
      <c r="C1074" t="s">
        <v>4211</v>
      </c>
      <c r="D1074">
        <v>0</v>
      </c>
      <c r="E1074">
        <v>1</v>
      </c>
    </row>
    <row r="1075" spans="1:5" x14ac:dyDescent="0.25">
      <c r="A1075" t="s">
        <v>1635</v>
      </c>
      <c r="B1075" t="s">
        <v>1635</v>
      </c>
      <c r="C1075" t="s">
        <v>3332</v>
      </c>
      <c r="D1075">
        <v>0</v>
      </c>
      <c r="E1075">
        <v>0</v>
      </c>
    </row>
    <row r="1076" spans="1:5" x14ac:dyDescent="0.25">
      <c r="A1076" t="s">
        <v>1635</v>
      </c>
      <c r="B1076" t="s">
        <v>1636</v>
      </c>
      <c r="C1076" t="s">
        <v>1637</v>
      </c>
      <c r="D1076">
        <v>1</v>
      </c>
      <c r="E1076">
        <v>1</v>
      </c>
    </row>
    <row r="1077" spans="1:5" x14ac:dyDescent="0.25">
      <c r="A1077" t="s">
        <v>1635</v>
      </c>
      <c r="B1077" t="s">
        <v>1638</v>
      </c>
      <c r="C1077" t="s">
        <v>1639</v>
      </c>
      <c r="D1077">
        <v>0</v>
      </c>
      <c r="E1077">
        <v>0</v>
      </c>
    </row>
    <row r="1078" spans="1:5" x14ac:dyDescent="0.25">
      <c r="A1078" t="s">
        <v>1635</v>
      </c>
      <c r="B1078" t="s">
        <v>1640</v>
      </c>
      <c r="C1078" t="s">
        <v>1641</v>
      </c>
      <c r="D1078">
        <v>0</v>
      </c>
      <c r="E1078">
        <v>1</v>
      </c>
    </row>
    <row r="1079" spans="1:5" x14ac:dyDescent="0.25">
      <c r="A1079" t="s">
        <v>1635</v>
      </c>
      <c r="B1079" t="s">
        <v>1642</v>
      </c>
      <c r="C1079" t="s">
        <v>1641</v>
      </c>
      <c r="D1079">
        <v>0</v>
      </c>
      <c r="E1079">
        <v>1</v>
      </c>
    </row>
    <row r="1080" spans="1:5" x14ac:dyDescent="0.25">
      <c r="A1080" t="s">
        <v>1635</v>
      </c>
      <c r="B1080" t="s">
        <v>1643</v>
      </c>
      <c r="C1080" t="s">
        <v>1644</v>
      </c>
      <c r="D1080">
        <v>0</v>
      </c>
      <c r="E1080">
        <v>1</v>
      </c>
    </row>
    <row r="1081" spans="1:5" x14ac:dyDescent="0.25">
      <c r="A1081" t="s">
        <v>1635</v>
      </c>
      <c r="B1081" t="s">
        <v>1645</v>
      </c>
      <c r="C1081" t="s">
        <v>1644</v>
      </c>
      <c r="D1081">
        <v>0</v>
      </c>
      <c r="E1081">
        <v>1</v>
      </c>
    </row>
    <row r="1082" spans="1:5" x14ac:dyDescent="0.25">
      <c r="A1082" t="s">
        <v>1635</v>
      </c>
      <c r="B1082" t="s">
        <v>1646</v>
      </c>
      <c r="C1082" t="s">
        <v>1647</v>
      </c>
      <c r="D1082">
        <v>1</v>
      </c>
      <c r="E1082">
        <v>0</v>
      </c>
    </row>
    <row r="1083" spans="1:5" x14ac:dyDescent="0.25">
      <c r="A1083" t="s">
        <v>1635</v>
      </c>
      <c r="B1083" t="s">
        <v>1648</v>
      </c>
      <c r="C1083" t="s">
        <v>1647</v>
      </c>
      <c r="D1083">
        <v>1</v>
      </c>
      <c r="E1083">
        <v>0</v>
      </c>
    </row>
    <row r="1084" spans="1:5" x14ac:dyDescent="0.25">
      <c r="A1084" t="s">
        <v>1635</v>
      </c>
      <c r="B1084" t="s">
        <v>1649</v>
      </c>
      <c r="C1084" t="s">
        <v>1647</v>
      </c>
      <c r="D1084">
        <v>1</v>
      </c>
      <c r="E1084">
        <v>0</v>
      </c>
    </row>
    <row r="1085" spans="1:5" x14ac:dyDescent="0.25">
      <c r="A1085" t="s">
        <v>1635</v>
      </c>
      <c r="B1085" t="s">
        <v>1650</v>
      </c>
      <c r="C1085" t="s">
        <v>1651</v>
      </c>
      <c r="D1085">
        <v>1</v>
      </c>
      <c r="E1085">
        <v>0</v>
      </c>
    </row>
    <row r="1086" spans="1:5" x14ac:dyDescent="0.25">
      <c r="A1086" t="s">
        <v>1635</v>
      </c>
      <c r="B1086" t="s">
        <v>1652</v>
      </c>
      <c r="C1086" t="s">
        <v>1653</v>
      </c>
      <c r="D1086">
        <v>0</v>
      </c>
      <c r="E1086">
        <v>0</v>
      </c>
    </row>
    <row r="1087" spans="1:5" x14ac:dyDescent="0.25">
      <c r="A1087" t="s">
        <v>1635</v>
      </c>
      <c r="B1087" t="s">
        <v>1654</v>
      </c>
      <c r="C1087" t="s">
        <v>1653</v>
      </c>
      <c r="D1087">
        <v>0</v>
      </c>
      <c r="E1087">
        <v>1</v>
      </c>
    </row>
    <row r="1088" spans="1:5" x14ac:dyDescent="0.25">
      <c r="A1088" t="s">
        <v>1635</v>
      </c>
      <c r="B1088" t="s">
        <v>1655</v>
      </c>
      <c r="C1088" t="s">
        <v>1656</v>
      </c>
      <c r="D1088">
        <v>0</v>
      </c>
      <c r="E1088">
        <v>0</v>
      </c>
    </row>
    <row r="1089" spans="1:5" x14ac:dyDescent="0.25">
      <c r="A1089" t="s">
        <v>1635</v>
      </c>
      <c r="B1089" t="s">
        <v>1657</v>
      </c>
      <c r="C1089" t="s">
        <v>1656</v>
      </c>
      <c r="D1089">
        <v>0</v>
      </c>
      <c r="E1089">
        <v>0</v>
      </c>
    </row>
    <row r="1090" spans="1:5" x14ac:dyDescent="0.25">
      <c r="A1090" t="s">
        <v>1635</v>
      </c>
      <c r="B1090" t="s">
        <v>1658</v>
      </c>
      <c r="C1090" t="s">
        <v>1659</v>
      </c>
      <c r="D1090">
        <v>0</v>
      </c>
      <c r="E1090">
        <v>1</v>
      </c>
    </row>
    <row r="1091" spans="1:5" x14ac:dyDescent="0.25">
      <c r="A1091" t="s">
        <v>1635</v>
      </c>
      <c r="B1091" t="s">
        <v>1660</v>
      </c>
      <c r="C1091" t="s">
        <v>1659</v>
      </c>
      <c r="D1091">
        <v>0</v>
      </c>
      <c r="E1091">
        <v>1</v>
      </c>
    </row>
    <row r="1092" spans="1:5" x14ac:dyDescent="0.25">
      <c r="A1092" t="s">
        <v>1635</v>
      </c>
      <c r="B1092" t="s">
        <v>1661</v>
      </c>
      <c r="C1092" t="s">
        <v>1662</v>
      </c>
      <c r="D1092">
        <v>0</v>
      </c>
      <c r="E1092">
        <v>1</v>
      </c>
    </row>
    <row r="1093" spans="1:5" x14ac:dyDescent="0.25">
      <c r="A1093" t="s">
        <v>1635</v>
      </c>
      <c r="B1093" t="s">
        <v>1663</v>
      </c>
      <c r="C1093" t="s">
        <v>1662</v>
      </c>
      <c r="D1093">
        <v>0</v>
      </c>
      <c r="E1093">
        <v>1</v>
      </c>
    </row>
    <row r="1094" spans="1:5" x14ac:dyDescent="0.25">
      <c r="A1094" t="s">
        <v>1635</v>
      </c>
      <c r="B1094" t="s">
        <v>1664</v>
      </c>
      <c r="C1094" t="s">
        <v>2990</v>
      </c>
      <c r="D1094">
        <v>1</v>
      </c>
      <c r="E1094">
        <v>0</v>
      </c>
    </row>
    <row r="1095" spans="1:5" x14ac:dyDescent="0.25">
      <c r="A1095" t="s">
        <v>1635</v>
      </c>
      <c r="B1095" t="s">
        <v>1665</v>
      </c>
      <c r="C1095" t="s">
        <v>2990</v>
      </c>
      <c r="D1095">
        <v>0</v>
      </c>
      <c r="E1095">
        <v>1</v>
      </c>
    </row>
    <row r="1096" spans="1:5" x14ac:dyDescent="0.25">
      <c r="A1096" t="s">
        <v>1635</v>
      </c>
      <c r="B1096" t="s">
        <v>1666</v>
      </c>
      <c r="C1096" t="s">
        <v>4212</v>
      </c>
      <c r="D1096">
        <v>0</v>
      </c>
      <c r="E1096">
        <v>0</v>
      </c>
    </row>
    <row r="1097" spans="1:5" x14ac:dyDescent="0.25">
      <c r="A1097" t="s">
        <v>1635</v>
      </c>
      <c r="B1097" t="s">
        <v>1667</v>
      </c>
      <c r="C1097" t="s">
        <v>1668</v>
      </c>
      <c r="D1097">
        <v>1</v>
      </c>
      <c r="E1097">
        <v>0</v>
      </c>
    </row>
    <row r="1098" spans="1:5" x14ac:dyDescent="0.25">
      <c r="A1098" t="s">
        <v>1635</v>
      </c>
      <c r="B1098" t="s">
        <v>1669</v>
      </c>
      <c r="C1098" t="s">
        <v>1668</v>
      </c>
      <c r="D1098">
        <v>1</v>
      </c>
      <c r="E1098">
        <v>0</v>
      </c>
    </row>
    <row r="1099" spans="1:5" x14ac:dyDescent="0.25">
      <c r="A1099" t="s">
        <v>1635</v>
      </c>
      <c r="B1099" t="s">
        <v>1670</v>
      </c>
      <c r="C1099" t="s">
        <v>4213</v>
      </c>
      <c r="D1099">
        <v>0</v>
      </c>
      <c r="E1099">
        <v>0</v>
      </c>
    </row>
    <row r="1100" spans="1:5" x14ac:dyDescent="0.25">
      <c r="A1100" t="s">
        <v>1635</v>
      </c>
      <c r="B1100" t="s">
        <v>1671</v>
      </c>
      <c r="C1100" t="s">
        <v>4213</v>
      </c>
      <c r="D1100">
        <v>0</v>
      </c>
      <c r="E1100">
        <v>0</v>
      </c>
    </row>
    <row r="1101" spans="1:5" x14ac:dyDescent="0.25">
      <c r="A1101" t="s">
        <v>1635</v>
      </c>
      <c r="B1101" t="s">
        <v>1672</v>
      </c>
      <c r="C1101" t="s">
        <v>1673</v>
      </c>
      <c r="D1101">
        <v>1</v>
      </c>
      <c r="E1101">
        <v>0</v>
      </c>
    </row>
    <row r="1102" spans="1:5" x14ac:dyDescent="0.25">
      <c r="A1102" t="s">
        <v>1635</v>
      </c>
      <c r="B1102" t="s">
        <v>1674</v>
      </c>
      <c r="C1102" t="s">
        <v>1673</v>
      </c>
      <c r="D1102">
        <v>1</v>
      </c>
      <c r="E1102">
        <v>0</v>
      </c>
    </row>
    <row r="1103" spans="1:5" x14ac:dyDescent="0.25">
      <c r="A1103" t="s">
        <v>1635</v>
      </c>
      <c r="B1103" t="s">
        <v>1675</v>
      </c>
      <c r="C1103" t="s">
        <v>1673</v>
      </c>
      <c r="D1103">
        <v>1</v>
      </c>
      <c r="E1103">
        <v>0</v>
      </c>
    </row>
    <row r="1104" spans="1:5" x14ac:dyDescent="0.25">
      <c r="A1104" t="s">
        <v>1635</v>
      </c>
      <c r="B1104" t="s">
        <v>1676</v>
      </c>
      <c r="C1104" t="s">
        <v>1677</v>
      </c>
      <c r="D1104">
        <v>1</v>
      </c>
      <c r="E1104">
        <v>1</v>
      </c>
    </row>
    <row r="1105" spans="1:5" x14ac:dyDescent="0.25">
      <c r="A1105" t="s">
        <v>1635</v>
      </c>
      <c r="B1105" t="s">
        <v>1678</v>
      </c>
      <c r="C1105" t="s">
        <v>1679</v>
      </c>
      <c r="D1105">
        <v>1</v>
      </c>
      <c r="E1105">
        <v>0</v>
      </c>
    </row>
    <row r="1106" spans="1:5" x14ac:dyDescent="0.25">
      <c r="A1106" t="s">
        <v>1635</v>
      </c>
      <c r="B1106" t="s">
        <v>1680</v>
      </c>
      <c r="C1106" t="s">
        <v>1679</v>
      </c>
      <c r="D1106">
        <v>1</v>
      </c>
      <c r="E1106">
        <v>0</v>
      </c>
    </row>
    <row r="1107" spans="1:5" x14ac:dyDescent="0.25">
      <c r="A1107" t="s">
        <v>1635</v>
      </c>
      <c r="B1107" t="s">
        <v>1681</v>
      </c>
      <c r="C1107" t="s">
        <v>1679</v>
      </c>
      <c r="D1107">
        <v>1</v>
      </c>
      <c r="E1107">
        <v>0</v>
      </c>
    </row>
    <row r="1108" spans="1:5" x14ac:dyDescent="0.25">
      <c r="A1108" t="s">
        <v>1635</v>
      </c>
      <c r="B1108" t="s">
        <v>1682</v>
      </c>
      <c r="C1108" t="s">
        <v>1683</v>
      </c>
      <c r="D1108">
        <v>1</v>
      </c>
      <c r="E1108">
        <v>0</v>
      </c>
    </row>
    <row r="1109" spans="1:5" x14ac:dyDescent="0.25">
      <c r="A1109" t="s">
        <v>1635</v>
      </c>
      <c r="B1109" t="s">
        <v>1684</v>
      </c>
      <c r="C1109" t="s">
        <v>1683</v>
      </c>
      <c r="D1109">
        <v>1</v>
      </c>
      <c r="E1109">
        <v>0</v>
      </c>
    </row>
    <row r="1110" spans="1:5" x14ac:dyDescent="0.25">
      <c r="A1110" t="s">
        <v>1635</v>
      </c>
      <c r="B1110" t="s">
        <v>1685</v>
      </c>
      <c r="C1110" t="s">
        <v>1683</v>
      </c>
      <c r="D1110">
        <v>1</v>
      </c>
      <c r="E1110">
        <v>0</v>
      </c>
    </row>
    <row r="1111" spans="1:5" x14ac:dyDescent="0.25">
      <c r="A1111" t="s">
        <v>1635</v>
      </c>
      <c r="B1111" t="s">
        <v>1686</v>
      </c>
      <c r="C1111" t="s">
        <v>1687</v>
      </c>
      <c r="D1111">
        <v>1</v>
      </c>
      <c r="E1111">
        <v>0</v>
      </c>
    </row>
    <row r="1112" spans="1:5" x14ac:dyDescent="0.25">
      <c r="A1112" t="s">
        <v>1635</v>
      </c>
      <c r="B1112" t="s">
        <v>1688</v>
      </c>
      <c r="C1112" t="s">
        <v>1687</v>
      </c>
      <c r="D1112">
        <v>1</v>
      </c>
      <c r="E1112">
        <v>0</v>
      </c>
    </row>
    <row r="1113" spans="1:5" x14ac:dyDescent="0.25">
      <c r="A1113" t="s">
        <v>1635</v>
      </c>
      <c r="B1113" t="s">
        <v>1689</v>
      </c>
      <c r="C1113" t="s">
        <v>1687</v>
      </c>
      <c r="D1113">
        <v>1</v>
      </c>
      <c r="E1113">
        <v>0</v>
      </c>
    </row>
    <row r="1114" spans="1:5" x14ac:dyDescent="0.25">
      <c r="A1114" t="s">
        <v>1635</v>
      </c>
      <c r="B1114" t="s">
        <v>1690</v>
      </c>
      <c r="C1114" t="s">
        <v>1691</v>
      </c>
      <c r="D1114">
        <v>1</v>
      </c>
      <c r="E1114">
        <v>0</v>
      </c>
    </row>
    <row r="1115" spans="1:5" x14ac:dyDescent="0.25">
      <c r="A1115" t="s">
        <v>1635</v>
      </c>
      <c r="B1115" t="s">
        <v>1692</v>
      </c>
      <c r="C1115" t="s">
        <v>1691</v>
      </c>
      <c r="D1115">
        <v>1</v>
      </c>
      <c r="E1115">
        <v>0</v>
      </c>
    </row>
    <row r="1116" spans="1:5" x14ac:dyDescent="0.25">
      <c r="A1116" t="s">
        <v>1635</v>
      </c>
      <c r="B1116" t="s">
        <v>1693</v>
      </c>
      <c r="C1116" t="s">
        <v>1691</v>
      </c>
      <c r="D1116">
        <v>1</v>
      </c>
      <c r="E1116">
        <v>0</v>
      </c>
    </row>
    <row r="1117" spans="1:5" x14ac:dyDescent="0.25">
      <c r="A1117" t="s">
        <v>1635</v>
      </c>
      <c r="B1117" t="s">
        <v>1694</v>
      </c>
      <c r="C1117" t="s">
        <v>1695</v>
      </c>
      <c r="D1117">
        <v>1</v>
      </c>
      <c r="E1117">
        <v>1</v>
      </c>
    </row>
    <row r="1118" spans="1:5" x14ac:dyDescent="0.25">
      <c r="A1118" t="s">
        <v>1635</v>
      </c>
      <c r="B1118" t="s">
        <v>1696</v>
      </c>
      <c r="C1118" t="s">
        <v>1697</v>
      </c>
      <c r="D1118">
        <v>1</v>
      </c>
      <c r="E1118">
        <v>0</v>
      </c>
    </row>
    <row r="1119" spans="1:5" x14ac:dyDescent="0.25">
      <c r="A1119" t="s">
        <v>1635</v>
      </c>
      <c r="B1119" t="s">
        <v>1698</v>
      </c>
      <c r="C1119" t="s">
        <v>1697</v>
      </c>
      <c r="D1119">
        <v>1</v>
      </c>
      <c r="E1119">
        <v>0</v>
      </c>
    </row>
    <row r="1120" spans="1:5" x14ac:dyDescent="0.25">
      <c r="A1120" t="s">
        <v>1635</v>
      </c>
      <c r="B1120" t="s">
        <v>1699</v>
      </c>
      <c r="C1120" t="s">
        <v>1700</v>
      </c>
      <c r="D1120">
        <v>0</v>
      </c>
      <c r="E1120">
        <v>0</v>
      </c>
    </row>
    <row r="1121" spans="1:5" x14ac:dyDescent="0.25">
      <c r="A1121" t="s">
        <v>1635</v>
      </c>
      <c r="B1121" t="s">
        <v>1701</v>
      </c>
      <c r="C1121" t="s">
        <v>1702</v>
      </c>
      <c r="D1121">
        <v>0</v>
      </c>
      <c r="E1121">
        <v>0</v>
      </c>
    </row>
    <row r="1122" spans="1:5" x14ac:dyDescent="0.25">
      <c r="A1122" t="s">
        <v>1635</v>
      </c>
      <c r="B1122" t="s">
        <v>1703</v>
      </c>
      <c r="C1122" t="s">
        <v>1704</v>
      </c>
      <c r="D1122">
        <v>1</v>
      </c>
      <c r="E1122">
        <v>0</v>
      </c>
    </row>
    <row r="1123" spans="1:5" x14ac:dyDescent="0.25">
      <c r="A1123" t="s">
        <v>1635</v>
      </c>
      <c r="B1123" t="s">
        <v>1705</v>
      </c>
      <c r="C1123" t="s">
        <v>1706</v>
      </c>
      <c r="D1123">
        <v>1</v>
      </c>
      <c r="E1123">
        <v>0</v>
      </c>
    </row>
    <row r="1124" spans="1:5" x14ac:dyDescent="0.25">
      <c r="A1124" t="s">
        <v>1635</v>
      </c>
      <c r="B1124" t="s">
        <v>1707</v>
      </c>
      <c r="C1124" t="s">
        <v>1706</v>
      </c>
      <c r="D1124">
        <v>1</v>
      </c>
      <c r="E1124">
        <v>0</v>
      </c>
    </row>
    <row r="1125" spans="1:5" x14ac:dyDescent="0.25">
      <c r="A1125" t="s">
        <v>1635</v>
      </c>
      <c r="B1125" t="s">
        <v>1708</v>
      </c>
      <c r="C1125" t="s">
        <v>1709</v>
      </c>
      <c r="D1125">
        <v>1</v>
      </c>
      <c r="E1125">
        <v>0</v>
      </c>
    </row>
    <row r="1126" spans="1:5" x14ac:dyDescent="0.25">
      <c r="A1126" t="s">
        <v>1635</v>
      </c>
      <c r="B1126" t="s">
        <v>1710</v>
      </c>
      <c r="C1126" t="s">
        <v>1709</v>
      </c>
      <c r="D1126">
        <v>1</v>
      </c>
      <c r="E1126">
        <v>0</v>
      </c>
    </row>
    <row r="1127" spans="1:5" x14ac:dyDescent="0.25">
      <c r="A1127" t="s">
        <v>1635</v>
      </c>
      <c r="B1127" t="s">
        <v>1711</v>
      </c>
      <c r="C1127" t="s">
        <v>4214</v>
      </c>
      <c r="D1127">
        <v>0</v>
      </c>
      <c r="E1127">
        <v>1</v>
      </c>
    </row>
    <row r="1128" spans="1:5" x14ac:dyDescent="0.25">
      <c r="A1128" t="s">
        <v>1635</v>
      </c>
      <c r="B1128" t="s">
        <v>1712</v>
      </c>
      <c r="C1128" t="s">
        <v>4215</v>
      </c>
      <c r="D1128">
        <v>1</v>
      </c>
      <c r="E1128">
        <v>0</v>
      </c>
    </row>
    <row r="1129" spans="1:5" x14ac:dyDescent="0.25">
      <c r="A1129" t="s">
        <v>1635</v>
      </c>
      <c r="B1129" t="s">
        <v>1714</v>
      </c>
      <c r="C1129" t="s">
        <v>4215</v>
      </c>
      <c r="D1129">
        <v>1</v>
      </c>
      <c r="E1129">
        <v>0</v>
      </c>
    </row>
    <row r="1130" spans="1:5" x14ac:dyDescent="0.25">
      <c r="A1130" t="s">
        <v>1635</v>
      </c>
      <c r="B1130" t="s">
        <v>1715</v>
      </c>
      <c r="C1130" t="s">
        <v>4215</v>
      </c>
      <c r="D1130">
        <v>1</v>
      </c>
      <c r="E1130">
        <v>0</v>
      </c>
    </row>
    <row r="1131" spans="1:5" x14ac:dyDescent="0.25">
      <c r="A1131" t="s">
        <v>1635</v>
      </c>
      <c r="B1131" t="s">
        <v>1716</v>
      </c>
      <c r="C1131" t="s">
        <v>4216</v>
      </c>
      <c r="D1131">
        <v>0</v>
      </c>
      <c r="E1131">
        <v>0</v>
      </c>
    </row>
    <row r="1132" spans="1:5" x14ac:dyDescent="0.25">
      <c r="A1132" t="s">
        <v>1635</v>
      </c>
      <c r="B1132" t="s">
        <v>1718</v>
      </c>
      <c r="C1132" t="s">
        <v>1719</v>
      </c>
      <c r="D1132">
        <v>1</v>
      </c>
      <c r="E1132">
        <v>0</v>
      </c>
    </row>
    <row r="1133" spans="1:5" x14ac:dyDescent="0.25">
      <c r="A1133" t="s">
        <v>1635</v>
      </c>
      <c r="B1133" t="s">
        <v>1720</v>
      </c>
      <c r="C1133" t="s">
        <v>1721</v>
      </c>
      <c r="D1133">
        <v>0</v>
      </c>
      <c r="E1133">
        <v>0</v>
      </c>
    </row>
    <row r="1134" spans="1:5" x14ac:dyDescent="0.25">
      <c r="A1134" t="s">
        <v>1635</v>
      </c>
      <c r="B1134" t="s">
        <v>1722</v>
      </c>
      <c r="C1134" t="s">
        <v>1723</v>
      </c>
      <c r="D1134">
        <v>0</v>
      </c>
      <c r="E1134">
        <v>0</v>
      </c>
    </row>
    <row r="1135" spans="1:5" x14ac:dyDescent="0.25">
      <c r="A1135" t="s">
        <v>1635</v>
      </c>
      <c r="B1135" t="s">
        <v>1724</v>
      </c>
      <c r="C1135" t="s">
        <v>1725</v>
      </c>
      <c r="D1135">
        <v>1</v>
      </c>
      <c r="E1135">
        <v>0</v>
      </c>
    </row>
    <row r="1136" spans="1:5" x14ac:dyDescent="0.25">
      <c r="A1136" t="s">
        <v>1635</v>
      </c>
      <c r="B1136" t="s">
        <v>1726</v>
      </c>
      <c r="C1136" t="s">
        <v>1727</v>
      </c>
      <c r="D1136">
        <v>1</v>
      </c>
      <c r="E1136">
        <v>0</v>
      </c>
    </row>
    <row r="1137" spans="1:5" x14ac:dyDescent="0.25">
      <c r="A1137" t="s">
        <v>1635</v>
      </c>
      <c r="B1137" t="s">
        <v>1728</v>
      </c>
      <c r="C1137" t="s">
        <v>1729</v>
      </c>
      <c r="D1137">
        <v>0</v>
      </c>
      <c r="E1137">
        <v>0</v>
      </c>
    </row>
    <row r="1138" spans="1:5" x14ac:dyDescent="0.25">
      <c r="A1138" t="s">
        <v>1635</v>
      </c>
      <c r="B1138" t="s">
        <v>1730</v>
      </c>
      <c r="C1138" t="s">
        <v>1731</v>
      </c>
      <c r="D1138">
        <v>0</v>
      </c>
      <c r="E1138">
        <v>0</v>
      </c>
    </row>
    <row r="1139" spans="1:5" x14ac:dyDescent="0.25">
      <c r="A1139" t="s">
        <v>1635</v>
      </c>
      <c r="B1139" t="s">
        <v>1732</v>
      </c>
      <c r="C1139" t="s">
        <v>1733</v>
      </c>
      <c r="D1139">
        <v>1</v>
      </c>
      <c r="E1139">
        <v>0</v>
      </c>
    </row>
    <row r="1140" spans="1:5" x14ac:dyDescent="0.25">
      <c r="A1140" t="s">
        <v>1635</v>
      </c>
      <c r="B1140" t="s">
        <v>1734</v>
      </c>
      <c r="C1140" t="s">
        <v>1733</v>
      </c>
      <c r="D1140">
        <v>1</v>
      </c>
      <c r="E1140">
        <v>0</v>
      </c>
    </row>
    <row r="1141" spans="1:5" x14ac:dyDescent="0.25">
      <c r="A1141" t="s">
        <v>1635</v>
      </c>
      <c r="B1141" t="s">
        <v>1735</v>
      </c>
      <c r="C1141" t="s">
        <v>1736</v>
      </c>
      <c r="D1141">
        <v>1</v>
      </c>
      <c r="E1141">
        <v>0</v>
      </c>
    </row>
    <row r="1142" spans="1:5" x14ac:dyDescent="0.25">
      <c r="A1142" t="s">
        <v>1635</v>
      </c>
      <c r="B1142" t="s">
        <v>1737</v>
      </c>
      <c r="C1142" t="s">
        <v>1736</v>
      </c>
      <c r="D1142">
        <v>1</v>
      </c>
      <c r="E1142">
        <v>0</v>
      </c>
    </row>
    <row r="1143" spans="1:5" x14ac:dyDescent="0.25">
      <c r="A1143" t="s">
        <v>1635</v>
      </c>
      <c r="B1143" t="s">
        <v>1738</v>
      </c>
      <c r="C1143" t="s">
        <v>1739</v>
      </c>
      <c r="D1143">
        <v>0</v>
      </c>
      <c r="E1143">
        <v>1</v>
      </c>
    </row>
    <row r="1144" spans="1:5" x14ac:dyDescent="0.25">
      <c r="A1144" t="s">
        <v>1635</v>
      </c>
      <c r="B1144" t="s">
        <v>1740</v>
      </c>
      <c r="C1144" t="s">
        <v>1739</v>
      </c>
      <c r="D1144">
        <v>0</v>
      </c>
      <c r="E1144">
        <v>1</v>
      </c>
    </row>
    <row r="1145" spans="1:5" x14ac:dyDescent="0.25">
      <c r="A1145" t="s">
        <v>1635</v>
      </c>
      <c r="B1145" t="s">
        <v>1741</v>
      </c>
      <c r="C1145" t="s">
        <v>4217</v>
      </c>
      <c r="D1145">
        <v>0</v>
      </c>
      <c r="E1145">
        <v>1</v>
      </c>
    </row>
    <row r="1146" spans="1:5" x14ac:dyDescent="0.25">
      <c r="A1146" t="s">
        <v>1635</v>
      </c>
      <c r="B1146" t="s">
        <v>1742</v>
      </c>
      <c r="C1146" t="s">
        <v>4217</v>
      </c>
      <c r="D1146">
        <v>0</v>
      </c>
      <c r="E1146">
        <v>1</v>
      </c>
    </row>
    <row r="1147" spans="1:5" x14ac:dyDescent="0.25">
      <c r="A1147" t="s">
        <v>1635</v>
      </c>
      <c r="B1147" t="s">
        <v>1743</v>
      </c>
      <c r="C1147" t="s">
        <v>4218</v>
      </c>
      <c r="D1147">
        <v>0</v>
      </c>
      <c r="E1147">
        <v>1</v>
      </c>
    </row>
    <row r="1148" spans="1:5" x14ac:dyDescent="0.25">
      <c r="A1148" t="s">
        <v>1635</v>
      </c>
      <c r="B1148" t="s">
        <v>1744</v>
      </c>
      <c r="C1148" t="s">
        <v>4219</v>
      </c>
      <c r="D1148">
        <v>0</v>
      </c>
      <c r="E1148">
        <v>1</v>
      </c>
    </row>
    <row r="1149" spans="1:5" x14ac:dyDescent="0.25">
      <c r="A1149" t="s">
        <v>1635</v>
      </c>
      <c r="B1149" t="s">
        <v>1746</v>
      </c>
      <c r="C1149" t="s">
        <v>4219</v>
      </c>
      <c r="D1149">
        <v>0</v>
      </c>
      <c r="E1149">
        <v>1</v>
      </c>
    </row>
    <row r="1150" spans="1:5" x14ac:dyDescent="0.25">
      <c r="A1150" t="s">
        <v>1635</v>
      </c>
      <c r="B1150" t="s">
        <v>1747</v>
      </c>
      <c r="C1150" t="s">
        <v>4220</v>
      </c>
      <c r="D1150">
        <v>0</v>
      </c>
      <c r="E1150">
        <v>1</v>
      </c>
    </row>
    <row r="1151" spans="1:5" x14ac:dyDescent="0.25">
      <c r="A1151" t="s">
        <v>1635</v>
      </c>
      <c r="B1151" t="s">
        <v>1749</v>
      </c>
      <c r="C1151" t="s">
        <v>4220</v>
      </c>
      <c r="D1151">
        <v>0</v>
      </c>
      <c r="E1151">
        <v>1</v>
      </c>
    </row>
    <row r="1152" spans="1:5" x14ac:dyDescent="0.25">
      <c r="A1152" t="s">
        <v>1635</v>
      </c>
      <c r="B1152" t="s">
        <v>1750</v>
      </c>
      <c r="C1152" t="s">
        <v>4221</v>
      </c>
      <c r="D1152">
        <v>1</v>
      </c>
      <c r="E1152">
        <v>1</v>
      </c>
    </row>
    <row r="1153" spans="1:5" x14ac:dyDescent="0.25">
      <c r="A1153" t="s">
        <v>1635</v>
      </c>
      <c r="B1153" t="s">
        <v>1752</v>
      </c>
      <c r="C1153" t="s">
        <v>4222</v>
      </c>
      <c r="D1153">
        <v>1</v>
      </c>
      <c r="E1153">
        <v>0</v>
      </c>
    </row>
    <row r="1154" spans="1:5" x14ac:dyDescent="0.25">
      <c r="A1154" t="s">
        <v>1635</v>
      </c>
      <c r="B1154" t="s">
        <v>1754</v>
      </c>
      <c r="C1154" t="s">
        <v>4222</v>
      </c>
      <c r="D1154">
        <v>1</v>
      </c>
      <c r="E1154">
        <v>0</v>
      </c>
    </row>
    <row r="1155" spans="1:5" x14ac:dyDescent="0.25">
      <c r="A1155" t="s">
        <v>1635</v>
      </c>
      <c r="B1155" t="s">
        <v>1755</v>
      </c>
      <c r="C1155" t="s">
        <v>4222</v>
      </c>
      <c r="D1155">
        <v>1</v>
      </c>
      <c r="E1155">
        <v>0</v>
      </c>
    </row>
    <row r="1156" spans="1:5" x14ac:dyDescent="0.25">
      <c r="A1156" t="s">
        <v>1635</v>
      </c>
      <c r="B1156" t="s">
        <v>1756</v>
      </c>
      <c r="C1156" t="s">
        <v>4223</v>
      </c>
      <c r="D1156">
        <v>0</v>
      </c>
      <c r="E1156">
        <v>0</v>
      </c>
    </row>
    <row r="1157" spans="1:5" x14ac:dyDescent="0.25">
      <c r="A1157" t="s">
        <v>1635</v>
      </c>
      <c r="B1157" t="s">
        <v>1758</v>
      </c>
      <c r="C1157" t="s">
        <v>4223</v>
      </c>
      <c r="D1157">
        <v>0</v>
      </c>
      <c r="E1157">
        <v>0</v>
      </c>
    </row>
    <row r="1158" spans="1:5" x14ac:dyDescent="0.25">
      <c r="A1158" t="s">
        <v>1635</v>
      </c>
      <c r="B1158" t="s">
        <v>1759</v>
      </c>
      <c r="C1158" t="s">
        <v>4223</v>
      </c>
      <c r="D1158">
        <v>0</v>
      </c>
      <c r="E1158">
        <v>0</v>
      </c>
    </row>
    <row r="1159" spans="1:5" x14ac:dyDescent="0.25">
      <c r="A1159" t="s">
        <v>1635</v>
      </c>
      <c r="B1159" t="s">
        <v>1760</v>
      </c>
      <c r="C1159" t="s">
        <v>4224</v>
      </c>
      <c r="D1159">
        <v>0</v>
      </c>
      <c r="E1159">
        <v>1</v>
      </c>
    </row>
    <row r="1160" spans="1:5" x14ac:dyDescent="0.25">
      <c r="A1160" t="s">
        <v>1635</v>
      </c>
      <c r="B1160" t="s">
        <v>1761</v>
      </c>
      <c r="C1160" t="s">
        <v>4224</v>
      </c>
      <c r="D1160">
        <v>0</v>
      </c>
      <c r="E1160">
        <v>1</v>
      </c>
    </row>
    <row r="1161" spans="1:5" x14ac:dyDescent="0.25">
      <c r="A1161" t="s">
        <v>1635</v>
      </c>
      <c r="B1161" t="s">
        <v>1762</v>
      </c>
      <c r="C1161" t="s">
        <v>4224</v>
      </c>
      <c r="D1161">
        <v>0</v>
      </c>
      <c r="E1161">
        <v>1</v>
      </c>
    </row>
    <row r="1162" spans="1:5" x14ac:dyDescent="0.25">
      <c r="A1162" t="s">
        <v>1763</v>
      </c>
      <c r="B1162" t="s">
        <v>1763</v>
      </c>
      <c r="C1162" t="s">
        <v>4225</v>
      </c>
      <c r="D1162">
        <v>0</v>
      </c>
      <c r="E1162">
        <v>0</v>
      </c>
    </row>
    <row r="1163" spans="1:5" x14ac:dyDescent="0.25">
      <c r="A1163" t="s">
        <v>1763</v>
      </c>
      <c r="B1163" t="s">
        <v>1764</v>
      </c>
      <c r="C1163" t="s">
        <v>1765</v>
      </c>
      <c r="D1163">
        <v>1</v>
      </c>
      <c r="E1163">
        <v>1</v>
      </c>
    </row>
    <row r="1164" spans="1:5" x14ac:dyDescent="0.25">
      <c r="A1164" t="s">
        <v>1763</v>
      </c>
      <c r="B1164" t="s">
        <v>1766</v>
      </c>
      <c r="C1164" t="s">
        <v>1767</v>
      </c>
      <c r="D1164">
        <v>0</v>
      </c>
      <c r="E1164">
        <v>0</v>
      </c>
    </row>
    <row r="1165" spans="1:5" x14ac:dyDescent="0.25">
      <c r="A1165" t="s">
        <v>1763</v>
      </c>
      <c r="B1165" t="s">
        <v>1768</v>
      </c>
      <c r="C1165" t="s">
        <v>1767</v>
      </c>
      <c r="D1165">
        <v>0</v>
      </c>
      <c r="E1165">
        <v>0</v>
      </c>
    </row>
    <row r="1166" spans="1:5" x14ac:dyDescent="0.25">
      <c r="A1166" t="s">
        <v>1763</v>
      </c>
      <c r="B1166" t="s">
        <v>1769</v>
      </c>
      <c r="C1166" t="s">
        <v>1767</v>
      </c>
      <c r="D1166">
        <v>0</v>
      </c>
      <c r="E1166">
        <v>1</v>
      </c>
    </row>
    <row r="1167" spans="1:5" x14ac:dyDescent="0.25">
      <c r="A1167" t="s">
        <v>1763</v>
      </c>
      <c r="B1167" t="s">
        <v>1770</v>
      </c>
      <c r="C1167" t="s">
        <v>1771</v>
      </c>
      <c r="D1167">
        <v>0</v>
      </c>
      <c r="E1167">
        <v>0</v>
      </c>
    </row>
    <row r="1168" spans="1:5" x14ac:dyDescent="0.25">
      <c r="A1168" t="s">
        <v>1763</v>
      </c>
      <c r="B1168" t="s">
        <v>1772</v>
      </c>
      <c r="C1168" t="s">
        <v>1771</v>
      </c>
      <c r="D1168">
        <v>0</v>
      </c>
      <c r="E1168">
        <v>0</v>
      </c>
    </row>
    <row r="1169" spans="1:5" x14ac:dyDescent="0.25">
      <c r="A1169" t="s">
        <v>1763</v>
      </c>
      <c r="B1169" t="s">
        <v>1773</v>
      </c>
      <c r="C1169" t="s">
        <v>1771</v>
      </c>
      <c r="D1169">
        <v>0</v>
      </c>
      <c r="E1169">
        <v>0</v>
      </c>
    </row>
    <row r="1170" spans="1:5" x14ac:dyDescent="0.25">
      <c r="A1170" t="s">
        <v>1763</v>
      </c>
      <c r="B1170" t="s">
        <v>1774</v>
      </c>
      <c r="C1170" t="s">
        <v>1775</v>
      </c>
      <c r="D1170">
        <v>0</v>
      </c>
      <c r="E1170">
        <v>0</v>
      </c>
    </row>
    <row r="1171" spans="1:5" x14ac:dyDescent="0.25">
      <c r="A1171" t="s">
        <v>1763</v>
      </c>
      <c r="B1171" t="s">
        <v>1776</v>
      </c>
      <c r="C1171" t="s">
        <v>1775</v>
      </c>
      <c r="D1171">
        <v>0</v>
      </c>
      <c r="E1171">
        <v>0</v>
      </c>
    </row>
    <row r="1172" spans="1:5" x14ac:dyDescent="0.25">
      <c r="A1172" t="s">
        <v>1763</v>
      </c>
      <c r="B1172" t="s">
        <v>1777</v>
      </c>
      <c r="C1172" t="s">
        <v>1775</v>
      </c>
      <c r="D1172">
        <v>0</v>
      </c>
      <c r="E1172">
        <v>0</v>
      </c>
    </row>
    <row r="1173" spans="1:5" x14ac:dyDescent="0.25">
      <c r="A1173" t="s">
        <v>1763</v>
      </c>
      <c r="B1173" t="s">
        <v>1778</v>
      </c>
      <c r="C1173" t="s">
        <v>4226</v>
      </c>
      <c r="D1173">
        <v>0</v>
      </c>
      <c r="E1173">
        <v>1</v>
      </c>
    </row>
    <row r="1174" spans="1:5" x14ac:dyDescent="0.25">
      <c r="A1174" t="s">
        <v>1763</v>
      </c>
      <c r="B1174" t="s">
        <v>1780</v>
      </c>
      <c r="C1174" t="s">
        <v>4226</v>
      </c>
      <c r="D1174">
        <v>0</v>
      </c>
      <c r="E1174">
        <v>1</v>
      </c>
    </row>
    <row r="1175" spans="1:5" x14ac:dyDescent="0.25">
      <c r="A1175" t="s">
        <v>1763</v>
      </c>
      <c r="B1175" t="s">
        <v>1781</v>
      </c>
      <c r="C1175" t="s">
        <v>4226</v>
      </c>
      <c r="D1175">
        <v>0</v>
      </c>
      <c r="E1175">
        <v>1</v>
      </c>
    </row>
    <row r="1176" spans="1:5" x14ac:dyDescent="0.25">
      <c r="A1176" t="s">
        <v>1763</v>
      </c>
      <c r="B1176" t="s">
        <v>1782</v>
      </c>
      <c r="C1176" t="s">
        <v>1783</v>
      </c>
      <c r="D1176">
        <v>1</v>
      </c>
      <c r="E1176">
        <v>0</v>
      </c>
    </row>
    <row r="1177" spans="1:5" x14ac:dyDescent="0.25">
      <c r="A1177" t="s">
        <v>1763</v>
      </c>
      <c r="B1177" t="s">
        <v>1784</v>
      </c>
      <c r="C1177" t="s">
        <v>1783</v>
      </c>
      <c r="D1177">
        <v>1</v>
      </c>
      <c r="E1177">
        <v>0</v>
      </c>
    </row>
    <row r="1178" spans="1:5" x14ac:dyDescent="0.25">
      <c r="A1178" t="s">
        <v>1763</v>
      </c>
      <c r="B1178" t="s">
        <v>1785</v>
      </c>
      <c r="C1178" t="s">
        <v>1783</v>
      </c>
      <c r="D1178">
        <v>1</v>
      </c>
      <c r="E1178">
        <v>0</v>
      </c>
    </row>
    <row r="1179" spans="1:5" x14ac:dyDescent="0.25">
      <c r="A1179" t="s">
        <v>1763</v>
      </c>
      <c r="B1179" t="s">
        <v>1786</v>
      </c>
      <c r="C1179" t="s">
        <v>4227</v>
      </c>
      <c r="D1179">
        <v>1</v>
      </c>
      <c r="E1179">
        <v>1</v>
      </c>
    </row>
    <row r="1180" spans="1:5" x14ac:dyDescent="0.25">
      <c r="A1180" t="s">
        <v>1763</v>
      </c>
      <c r="B1180" t="s">
        <v>1788</v>
      </c>
      <c r="C1180" t="s">
        <v>1789</v>
      </c>
      <c r="D1180">
        <v>0</v>
      </c>
      <c r="E1180">
        <v>0</v>
      </c>
    </row>
    <row r="1181" spans="1:5" x14ac:dyDescent="0.25">
      <c r="A1181" t="s">
        <v>1763</v>
      </c>
      <c r="B1181" t="s">
        <v>1790</v>
      </c>
      <c r="C1181" t="s">
        <v>1791</v>
      </c>
      <c r="D1181">
        <v>0</v>
      </c>
      <c r="E1181">
        <v>1</v>
      </c>
    </row>
    <row r="1182" spans="1:5" x14ac:dyDescent="0.25">
      <c r="A1182" t="s">
        <v>1763</v>
      </c>
      <c r="B1182" t="s">
        <v>1792</v>
      </c>
      <c r="C1182" t="s">
        <v>1793</v>
      </c>
      <c r="D1182">
        <v>0</v>
      </c>
      <c r="E1182">
        <v>1</v>
      </c>
    </row>
    <row r="1183" spans="1:5" x14ac:dyDescent="0.25">
      <c r="A1183" t="s">
        <v>1763</v>
      </c>
      <c r="B1183" t="s">
        <v>1794</v>
      </c>
      <c r="C1183" t="s">
        <v>1795</v>
      </c>
      <c r="D1183">
        <v>0</v>
      </c>
      <c r="E1183">
        <v>1</v>
      </c>
    </row>
    <row r="1184" spans="1:5" x14ac:dyDescent="0.25">
      <c r="A1184" t="s">
        <v>1763</v>
      </c>
      <c r="B1184" t="s">
        <v>1796</v>
      </c>
      <c r="C1184" t="s">
        <v>1797</v>
      </c>
      <c r="D1184">
        <v>0</v>
      </c>
      <c r="E1184">
        <v>1</v>
      </c>
    </row>
    <row r="1185" spans="1:5" x14ac:dyDescent="0.25">
      <c r="A1185" t="s">
        <v>1763</v>
      </c>
      <c r="B1185" t="s">
        <v>1798</v>
      </c>
      <c r="C1185" t="s">
        <v>1797</v>
      </c>
      <c r="D1185">
        <v>0</v>
      </c>
      <c r="E1185">
        <v>1</v>
      </c>
    </row>
    <row r="1186" spans="1:5" x14ac:dyDescent="0.25">
      <c r="A1186" t="s">
        <v>1763</v>
      </c>
      <c r="B1186" t="s">
        <v>1799</v>
      </c>
      <c r="C1186" t="s">
        <v>4228</v>
      </c>
      <c r="D1186">
        <v>0</v>
      </c>
      <c r="E1186">
        <v>0</v>
      </c>
    </row>
    <row r="1187" spans="1:5" x14ac:dyDescent="0.25">
      <c r="A1187" t="s">
        <v>1763</v>
      </c>
      <c r="B1187" t="s">
        <v>1800</v>
      </c>
      <c r="C1187" t="s">
        <v>1801</v>
      </c>
      <c r="D1187">
        <v>1</v>
      </c>
      <c r="E1187">
        <v>0</v>
      </c>
    </row>
    <row r="1188" spans="1:5" x14ac:dyDescent="0.25">
      <c r="A1188" t="s">
        <v>1763</v>
      </c>
      <c r="B1188" t="s">
        <v>1802</v>
      </c>
      <c r="C1188" t="s">
        <v>1801</v>
      </c>
      <c r="D1188">
        <v>1</v>
      </c>
      <c r="E1188">
        <v>0</v>
      </c>
    </row>
    <row r="1189" spans="1:5" x14ac:dyDescent="0.25">
      <c r="A1189" t="s">
        <v>1763</v>
      </c>
      <c r="B1189" t="s">
        <v>1803</v>
      </c>
      <c r="C1189" t="s">
        <v>4229</v>
      </c>
      <c r="D1189">
        <v>0</v>
      </c>
      <c r="E1189">
        <v>1</v>
      </c>
    </row>
    <row r="1190" spans="1:5" x14ac:dyDescent="0.25">
      <c r="A1190" t="s">
        <v>1763</v>
      </c>
      <c r="B1190" t="s">
        <v>1804</v>
      </c>
      <c r="C1190" t="s">
        <v>4229</v>
      </c>
      <c r="D1190">
        <v>0</v>
      </c>
      <c r="E1190">
        <v>1</v>
      </c>
    </row>
    <row r="1191" spans="1:5" x14ac:dyDescent="0.25">
      <c r="A1191" t="s">
        <v>1763</v>
      </c>
      <c r="B1191" t="s">
        <v>1805</v>
      </c>
      <c r="C1191" t="s">
        <v>1806</v>
      </c>
      <c r="D1191">
        <v>0</v>
      </c>
      <c r="E1191">
        <v>0</v>
      </c>
    </row>
    <row r="1192" spans="1:5" x14ac:dyDescent="0.25">
      <c r="A1192" t="s">
        <v>1763</v>
      </c>
      <c r="B1192" t="s">
        <v>1807</v>
      </c>
      <c r="C1192" t="s">
        <v>1806</v>
      </c>
      <c r="D1192">
        <v>0</v>
      </c>
      <c r="E1192">
        <v>0</v>
      </c>
    </row>
    <row r="1193" spans="1:5" x14ac:dyDescent="0.25">
      <c r="A1193" t="s">
        <v>1763</v>
      </c>
      <c r="B1193" t="s">
        <v>1808</v>
      </c>
      <c r="C1193" t="s">
        <v>1809</v>
      </c>
      <c r="D1193">
        <v>0</v>
      </c>
      <c r="E1193">
        <v>1</v>
      </c>
    </row>
    <row r="1194" spans="1:5" x14ac:dyDescent="0.25">
      <c r="A1194" t="s">
        <v>1763</v>
      </c>
      <c r="B1194" t="s">
        <v>1810</v>
      </c>
      <c r="C1194" t="s">
        <v>1811</v>
      </c>
      <c r="D1194">
        <v>0</v>
      </c>
      <c r="E1194">
        <v>1</v>
      </c>
    </row>
    <row r="1195" spans="1:5" x14ac:dyDescent="0.25">
      <c r="A1195" t="s">
        <v>1763</v>
      </c>
      <c r="B1195" t="s">
        <v>1812</v>
      </c>
      <c r="C1195" t="s">
        <v>4230</v>
      </c>
      <c r="D1195">
        <v>0</v>
      </c>
      <c r="E1195">
        <v>1</v>
      </c>
    </row>
    <row r="1196" spans="1:5" x14ac:dyDescent="0.25">
      <c r="A1196" t="s">
        <v>1763</v>
      </c>
      <c r="B1196" t="s">
        <v>1814</v>
      </c>
      <c r="C1196" t="s">
        <v>4230</v>
      </c>
      <c r="D1196">
        <v>0</v>
      </c>
      <c r="E1196">
        <v>1</v>
      </c>
    </row>
    <row r="1197" spans="1:5" x14ac:dyDescent="0.25">
      <c r="A1197" t="s">
        <v>1763</v>
      </c>
      <c r="B1197" t="s">
        <v>1815</v>
      </c>
      <c r="C1197" t="s">
        <v>4230</v>
      </c>
      <c r="D1197">
        <v>0</v>
      </c>
      <c r="E1197">
        <v>1</v>
      </c>
    </row>
    <row r="1198" spans="1:5" x14ac:dyDescent="0.25">
      <c r="A1198" t="s">
        <v>1816</v>
      </c>
      <c r="B1198" t="s">
        <v>1816</v>
      </c>
      <c r="C1198" t="s">
        <v>4231</v>
      </c>
      <c r="D1198">
        <v>0</v>
      </c>
      <c r="E1198">
        <v>0</v>
      </c>
    </row>
    <row r="1199" spans="1:5" x14ac:dyDescent="0.25">
      <c r="A1199" t="s">
        <v>1816</v>
      </c>
      <c r="B1199" t="s">
        <v>1817</v>
      </c>
      <c r="C1199" t="s">
        <v>4232</v>
      </c>
      <c r="D1199">
        <v>1</v>
      </c>
      <c r="E1199">
        <v>1</v>
      </c>
    </row>
    <row r="1200" spans="1:5" x14ac:dyDescent="0.25">
      <c r="A1200" t="s">
        <v>1816</v>
      </c>
      <c r="B1200" t="s">
        <v>1819</v>
      </c>
      <c r="C1200" t="s">
        <v>4233</v>
      </c>
      <c r="D1200">
        <v>0</v>
      </c>
      <c r="E1200">
        <v>0</v>
      </c>
    </row>
    <row r="1201" spans="1:5" x14ac:dyDescent="0.25">
      <c r="A1201" t="s">
        <v>1816</v>
      </c>
      <c r="B1201" t="s">
        <v>1820</v>
      </c>
      <c r="C1201" t="s">
        <v>1821</v>
      </c>
      <c r="D1201">
        <v>1</v>
      </c>
      <c r="E1201">
        <v>0</v>
      </c>
    </row>
    <row r="1202" spans="1:5" x14ac:dyDescent="0.25">
      <c r="A1202" t="s">
        <v>1816</v>
      </c>
      <c r="B1202" t="s">
        <v>1822</v>
      </c>
      <c r="C1202" t="s">
        <v>1821</v>
      </c>
      <c r="D1202">
        <v>1</v>
      </c>
      <c r="E1202">
        <v>0</v>
      </c>
    </row>
    <row r="1203" spans="1:5" x14ac:dyDescent="0.25">
      <c r="A1203" t="s">
        <v>1816</v>
      </c>
      <c r="B1203" t="s">
        <v>1823</v>
      </c>
      <c r="C1203" t="s">
        <v>1824</v>
      </c>
      <c r="D1203">
        <v>0</v>
      </c>
      <c r="E1203">
        <v>0</v>
      </c>
    </row>
    <row r="1204" spans="1:5" x14ac:dyDescent="0.25">
      <c r="A1204" t="s">
        <v>1816</v>
      </c>
      <c r="B1204" t="s">
        <v>1825</v>
      </c>
      <c r="C1204" t="s">
        <v>1824</v>
      </c>
      <c r="D1204">
        <v>0</v>
      </c>
      <c r="E1204">
        <v>0</v>
      </c>
    </row>
    <row r="1205" spans="1:5" x14ac:dyDescent="0.25">
      <c r="A1205" t="s">
        <v>1816</v>
      </c>
      <c r="B1205" t="s">
        <v>1826</v>
      </c>
      <c r="C1205" t="s">
        <v>1827</v>
      </c>
      <c r="D1205">
        <v>0</v>
      </c>
      <c r="E1205">
        <v>0</v>
      </c>
    </row>
    <row r="1206" spans="1:5" x14ac:dyDescent="0.25">
      <c r="A1206" t="s">
        <v>1816</v>
      </c>
      <c r="B1206" t="s">
        <v>1828</v>
      </c>
      <c r="C1206" t="s">
        <v>1827</v>
      </c>
      <c r="D1206">
        <v>0</v>
      </c>
      <c r="E1206">
        <v>0</v>
      </c>
    </row>
    <row r="1207" spans="1:5" x14ac:dyDescent="0.25">
      <c r="A1207" t="s">
        <v>1816</v>
      </c>
      <c r="B1207" t="s">
        <v>1829</v>
      </c>
      <c r="C1207" t="s">
        <v>4234</v>
      </c>
      <c r="D1207">
        <v>0</v>
      </c>
      <c r="E1207">
        <v>0</v>
      </c>
    </row>
    <row r="1208" spans="1:5" x14ac:dyDescent="0.25">
      <c r="A1208" t="s">
        <v>1816</v>
      </c>
      <c r="B1208" t="s">
        <v>1831</v>
      </c>
      <c r="C1208" t="s">
        <v>4234</v>
      </c>
      <c r="D1208">
        <v>0</v>
      </c>
      <c r="E1208">
        <v>0</v>
      </c>
    </row>
    <row r="1209" spans="1:5" x14ac:dyDescent="0.25">
      <c r="A1209" t="s">
        <v>1816</v>
      </c>
      <c r="B1209" t="s">
        <v>1832</v>
      </c>
      <c r="C1209" t="s">
        <v>1833</v>
      </c>
      <c r="D1209">
        <v>1</v>
      </c>
      <c r="E1209">
        <v>0</v>
      </c>
    </row>
    <row r="1210" spans="1:5" x14ac:dyDescent="0.25">
      <c r="A1210" t="s">
        <v>1816</v>
      </c>
      <c r="B1210" t="s">
        <v>1834</v>
      </c>
      <c r="C1210" t="s">
        <v>1835</v>
      </c>
      <c r="D1210">
        <v>0</v>
      </c>
      <c r="E1210">
        <v>0</v>
      </c>
    </row>
    <row r="1211" spans="1:5" x14ac:dyDescent="0.25">
      <c r="A1211" t="s">
        <v>1816</v>
      </c>
      <c r="B1211" t="s">
        <v>1836</v>
      </c>
      <c r="C1211" t="s">
        <v>1835</v>
      </c>
      <c r="D1211">
        <v>0</v>
      </c>
      <c r="E1211">
        <v>0</v>
      </c>
    </row>
    <row r="1212" spans="1:5" x14ac:dyDescent="0.25">
      <c r="A1212" t="s">
        <v>1816</v>
      </c>
      <c r="B1212" t="s">
        <v>1837</v>
      </c>
      <c r="C1212" t="s">
        <v>1838</v>
      </c>
      <c r="D1212">
        <v>1</v>
      </c>
      <c r="E1212">
        <v>0</v>
      </c>
    </row>
    <row r="1213" spans="1:5" x14ac:dyDescent="0.25">
      <c r="A1213" t="s">
        <v>1816</v>
      </c>
      <c r="B1213" t="s">
        <v>1839</v>
      </c>
      <c r="C1213" t="s">
        <v>1838</v>
      </c>
      <c r="D1213">
        <v>1</v>
      </c>
      <c r="E1213">
        <v>0</v>
      </c>
    </row>
    <row r="1214" spans="1:5" x14ac:dyDescent="0.25">
      <c r="A1214" t="s">
        <v>1816</v>
      </c>
      <c r="B1214" t="s">
        <v>1840</v>
      </c>
      <c r="C1214" t="s">
        <v>1841</v>
      </c>
      <c r="D1214">
        <v>1</v>
      </c>
      <c r="E1214">
        <v>1</v>
      </c>
    </row>
    <row r="1215" spans="1:5" x14ac:dyDescent="0.25">
      <c r="A1215" t="s">
        <v>1816</v>
      </c>
      <c r="B1215" t="s">
        <v>1842</v>
      </c>
      <c r="C1215" t="s">
        <v>1843</v>
      </c>
      <c r="D1215">
        <v>1</v>
      </c>
      <c r="E1215">
        <v>0</v>
      </c>
    </row>
    <row r="1216" spans="1:5" x14ac:dyDescent="0.25">
      <c r="A1216" t="s">
        <v>1816</v>
      </c>
      <c r="B1216" t="s">
        <v>1844</v>
      </c>
      <c r="C1216" t="s">
        <v>1843</v>
      </c>
      <c r="D1216">
        <v>1</v>
      </c>
      <c r="E1216">
        <v>0</v>
      </c>
    </row>
    <row r="1217" spans="1:5" x14ac:dyDescent="0.25">
      <c r="A1217" t="s">
        <v>1816</v>
      </c>
      <c r="B1217" t="s">
        <v>1845</v>
      </c>
      <c r="C1217" t="s">
        <v>1843</v>
      </c>
      <c r="D1217">
        <v>0</v>
      </c>
      <c r="E1217">
        <v>1</v>
      </c>
    </row>
    <row r="1218" spans="1:5" x14ac:dyDescent="0.25">
      <c r="A1218" t="s">
        <v>1816</v>
      </c>
      <c r="B1218" t="s">
        <v>1846</v>
      </c>
      <c r="C1218" t="s">
        <v>1847</v>
      </c>
      <c r="D1218">
        <v>0</v>
      </c>
      <c r="E1218">
        <v>0</v>
      </c>
    </row>
    <row r="1219" spans="1:5" x14ac:dyDescent="0.25">
      <c r="A1219" t="s">
        <v>1816</v>
      </c>
      <c r="B1219" t="s">
        <v>1848</v>
      </c>
      <c r="C1219" t="s">
        <v>1847</v>
      </c>
      <c r="D1219">
        <v>0</v>
      </c>
      <c r="E1219">
        <v>0</v>
      </c>
    </row>
    <row r="1220" spans="1:5" x14ac:dyDescent="0.25">
      <c r="A1220" t="s">
        <v>1816</v>
      </c>
      <c r="B1220" t="s">
        <v>1849</v>
      </c>
      <c r="C1220" t="s">
        <v>1850</v>
      </c>
      <c r="D1220">
        <v>0</v>
      </c>
      <c r="E1220">
        <v>0</v>
      </c>
    </row>
    <row r="1221" spans="1:5" x14ac:dyDescent="0.25">
      <c r="A1221" t="s">
        <v>1816</v>
      </c>
      <c r="B1221" t="s">
        <v>1851</v>
      </c>
      <c r="C1221" t="s">
        <v>1850</v>
      </c>
      <c r="D1221">
        <v>0</v>
      </c>
      <c r="E1221">
        <v>0</v>
      </c>
    </row>
    <row r="1222" spans="1:5" x14ac:dyDescent="0.25">
      <c r="A1222" t="s">
        <v>1816</v>
      </c>
      <c r="B1222" t="s">
        <v>1852</v>
      </c>
      <c r="C1222" t="s">
        <v>1853</v>
      </c>
      <c r="D1222">
        <v>0</v>
      </c>
      <c r="E1222">
        <v>0</v>
      </c>
    </row>
    <row r="1223" spans="1:5" x14ac:dyDescent="0.25">
      <c r="A1223" t="s">
        <v>1816</v>
      </c>
      <c r="B1223" t="s">
        <v>1854</v>
      </c>
      <c r="C1223" t="s">
        <v>1853</v>
      </c>
      <c r="D1223">
        <v>0</v>
      </c>
      <c r="E1223">
        <v>0</v>
      </c>
    </row>
    <row r="1224" spans="1:5" x14ac:dyDescent="0.25">
      <c r="A1224" t="s">
        <v>1816</v>
      </c>
      <c r="B1224" t="s">
        <v>1855</v>
      </c>
      <c r="C1224" t="s">
        <v>1856</v>
      </c>
      <c r="D1224">
        <v>1</v>
      </c>
      <c r="E1224">
        <v>0</v>
      </c>
    </row>
    <row r="1225" spans="1:5" x14ac:dyDescent="0.25">
      <c r="A1225" t="s">
        <v>1816</v>
      </c>
      <c r="B1225" t="s">
        <v>1857</v>
      </c>
      <c r="C1225" t="s">
        <v>1856</v>
      </c>
      <c r="D1225">
        <v>1</v>
      </c>
      <c r="E1225">
        <v>0</v>
      </c>
    </row>
    <row r="1226" spans="1:5" x14ac:dyDescent="0.25">
      <c r="A1226" t="s">
        <v>1816</v>
      </c>
      <c r="B1226" t="s">
        <v>1858</v>
      </c>
      <c r="C1226" t="s">
        <v>1856</v>
      </c>
      <c r="D1226">
        <v>1</v>
      </c>
      <c r="E1226">
        <v>0</v>
      </c>
    </row>
    <row r="1227" spans="1:5" x14ac:dyDescent="0.25">
      <c r="A1227" t="s">
        <v>1816</v>
      </c>
      <c r="B1227" t="s">
        <v>1859</v>
      </c>
      <c r="C1227" t="s">
        <v>4235</v>
      </c>
      <c r="D1227">
        <v>0</v>
      </c>
      <c r="E1227">
        <v>1</v>
      </c>
    </row>
    <row r="1228" spans="1:5" x14ac:dyDescent="0.25">
      <c r="A1228" t="s">
        <v>1816</v>
      </c>
      <c r="B1228" t="s">
        <v>1860</v>
      </c>
      <c r="C1228" t="s">
        <v>4236</v>
      </c>
      <c r="D1228">
        <v>0</v>
      </c>
      <c r="E1228">
        <v>0</v>
      </c>
    </row>
    <row r="1229" spans="1:5" x14ac:dyDescent="0.25">
      <c r="A1229" t="s">
        <v>1816</v>
      </c>
      <c r="B1229" t="s">
        <v>1862</v>
      </c>
      <c r="C1229" t="s">
        <v>4236</v>
      </c>
      <c r="D1229">
        <v>0</v>
      </c>
      <c r="E1229">
        <v>0</v>
      </c>
    </row>
    <row r="1230" spans="1:5" x14ac:dyDescent="0.25">
      <c r="A1230" t="s">
        <v>1816</v>
      </c>
      <c r="B1230" t="s">
        <v>1863</v>
      </c>
      <c r="C1230" t="s">
        <v>4236</v>
      </c>
      <c r="D1230">
        <v>0</v>
      </c>
      <c r="E1230">
        <v>0</v>
      </c>
    </row>
    <row r="1231" spans="1:5" x14ac:dyDescent="0.25">
      <c r="A1231" t="s">
        <v>1816</v>
      </c>
      <c r="B1231" t="s">
        <v>1864</v>
      </c>
      <c r="C1231" t="s">
        <v>1865</v>
      </c>
      <c r="D1231">
        <v>0</v>
      </c>
      <c r="E1231">
        <v>0</v>
      </c>
    </row>
    <row r="1232" spans="1:5" x14ac:dyDescent="0.25">
      <c r="A1232" t="s">
        <v>1816</v>
      </c>
      <c r="B1232" t="s">
        <v>1866</v>
      </c>
      <c r="C1232" t="s">
        <v>1865</v>
      </c>
      <c r="D1232">
        <v>0</v>
      </c>
      <c r="E1232">
        <v>0</v>
      </c>
    </row>
    <row r="1233" spans="1:5" x14ac:dyDescent="0.25">
      <c r="A1233" t="s">
        <v>1816</v>
      </c>
      <c r="B1233" t="s">
        <v>1867</v>
      </c>
      <c r="C1233" t="s">
        <v>1865</v>
      </c>
      <c r="D1233">
        <v>0</v>
      </c>
      <c r="E1233">
        <v>0</v>
      </c>
    </row>
    <row r="1234" spans="1:5" x14ac:dyDescent="0.25">
      <c r="A1234" t="s">
        <v>1816</v>
      </c>
      <c r="B1234" t="s">
        <v>1868</v>
      </c>
      <c r="C1234" t="s">
        <v>4237</v>
      </c>
      <c r="D1234">
        <v>0</v>
      </c>
      <c r="E1234">
        <v>1</v>
      </c>
    </row>
    <row r="1235" spans="1:5" x14ac:dyDescent="0.25">
      <c r="A1235" t="s">
        <v>1816</v>
      </c>
      <c r="B1235" t="s">
        <v>1869</v>
      </c>
      <c r="C1235" t="s">
        <v>4238</v>
      </c>
      <c r="D1235">
        <v>0</v>
      </c>
      <c r="E1235">
        <v>1</v>
      </c>
    </row>
    <row r="1236" spans="1:5" x14ac:dyDescent="0.25">
      <c r="A1236" t="s">
        <v>1816</v>
      </c>
      <c r="B1236" t="s">
        <v>1870</v>
      </c>
      <c r="C1236" t="s">
        <v>4238</v>
      </c>
      <c r="D1236">
        <v>0</v>
      </c>
      <c r="E1236">
        <v>1</v>
      </c>
    </row>
    <row r="1237" spans="1:5" x14ac:dyDescent="0.25">
      <c r="A1237" t="s">
        <v>1816</v>
      </c>
      <c r="B1237" t="s">
        <v>1871</v>
      </c>
      <c r="C1237" t="s">
        <v>1872</v>
      </c>
      <c r="D1237">
        <v>0</v>
      </c>
      <c r="E1237">
        <v>1</v>
      </c>
    </row>
    <row r="1238" spans="1:5" x14ac:dyDescent="0.25">
      <c r="A1238" t="s">
        <v>1816</v>
      </c>
      <c r="B1238" t="s">
        <v>1873</v>
      </c>
      <c r="C1238" t="s">
        <v>1872</v>
      </c>
      <c r="D1238">
        <v>0</v>
      </c>
      <c r="E1238">
        <v>1</v>
      </c>
    </row>
    <row r="1239" spans="1:5" x14ac:dyDescent="0.25">
      <c r="A1239" t="s">
        <v>1874</v>
      </c>
      <c r="B1239" t="s">
        <v>1874</v>
      </c>
      <c r="C1239" t="s">
        <v>4239</v>
      </c>
      <c r="D1239">
        <v>0</v>
      </c>
      <c r="E1239">
        <v>0</v>
      </c>
    </row>
    <row r="1240" spans="1:5" x14ac:dyDescent="0.25">
      <c r="A1240" t="s">
        <v>1874</v>
      </c>
      <c r="B1240" t="s">
        <v>1875</v>
      </c>
      <c r="C1240" t="s">
        <v>1876</v>
      </c>
      <c r="D1240">
        <v>1</v>
      </c>
      <c r="E1240">
        <v>1</v>
      </c>
    </row>
    <row r="1241" spans="1:5" x14ac:dyDescent="0.25">
      <c r="A1241" t="s">
        <v>1874</v>
      </c>
      <c r="B1241" t="s">
        <v>1877</v>
      </c>
      <c r="C1241" t="s">
        <v>1878</v>
      </c>
      <c r="D1241">
        <v>0</v>
      </c>
      <c r="E1241">
        <v>0</v>
      </c>
    </row>
    <row r="1242" spans="1:5" x14ac:dyDescent="0.25">
      <c r="A1242" t="s">
        <v>1874</v>
      </c>
      <c r="B1242" t="s">
        <v>1879</v>
      </c>
      <c r="C1242" t="s">
        <v>1878</v>
      </c>
      <c r="D1242">
        <v>0</v>
      </c>
      <c r="E1242">
        <v>0</v>
      </c>
    </row>
    <row r="1243" spans="1:5" x14ac:dyDescent="0.25">
      <c r="A1243" t="s">
        <v>1874</v>
      </c>
      <c r="B1243" t="s">
        <v>1880</v>
      </c>
      <c r="C1243" t="s">
        <v>1878</v>
      </c>
      <c r="D1243">
        <v>0</v>
      </c>
      <c r="E1243">
        <v>0</v>
      </c>
    </row>
    <row r="1244" spans="1:5" x14ac:dyDescent="0.25">
      <c r="A1244" t="s">
        <v>1874</v>
      </c>
      <c r="B1244" t="s">
        <v>1881</v>
      </c>
      <c r="C1244" t="s">
        <v>4240</v>
      </c>
      <c r="D1244">
        <v>0</v>
      </c>
      <c r="E1244">
        <v>0</v>
      </c>
    </row>
    <row r="1245" spans="1:5" x14ac:dyDescent="0.25">
      <c r="A1245" t="s">
        <v>1874</v>
      </c>
      <c r="B1245" t="s">
        <v>1883</v>
      </c>
      <c r="C1245" t="s">
        <v>4240</v>
      </c>
      <c r="D1245">
        <v>0</v>
      </c>
      <c r="E1245">
        <v>0</v>
      </c>
    </row>
    <row r="1246" spans="1:5" x14ac:dyDescent="0.25">
      <c r="A1246" t="s">
        <v>1874</v>
      </c>
      <c r="B1246" t="s">
        <v>1884</v>
      </c>
      <c r="C1246" t="s">
        <v>4240</v>
      </c>
      <c r="D1246">
        <v>0</v>
      </c>
      <c r="E1246">
        <v>0</v>
      </c>
    </row>
    <row r="1247" spans="1:5" x14ac:dyDescent="0.25">
      <c r="A1247" t="s">
        <v>1874</v>
      </c>
      <c r="B1247" t="s">
        <v>1885</v>
      </c>
      <c r="C1247" t="s">
        <v>1886</v>
      </c>
      <c r="D1247">
        <v>0</v>
      </c>
      <c r="E1247">
        <v>0</v>
      </c>
    </row>
    <row r="1248" spans="1:5" x14ac:dyDescent="0.25">
      <c r="A1248" t="s">
        <v>1874</v>
      </c>
      <c r="B1248" t="s">
        <v>1887</v>
      </c>
      <c r="C1248" t="s">
        <v>1886</v>
      </c>
      <c r="D1248">
        <v>0</v>
      </c>
      <c r="E1248">
        <v>0</v>
      </c>
    </row>
    <row r="1249" spans="1:5" x14ac:dyDescent="0.25">
      <c r="A1249" t="s">
        <v>1874</v>
      </c>
      <c r="B1249" t="s">
        <v>1888</v>
      </c>
      <c r="C1249" t="s">
        <v>1886</v>
      </c>
      <c r="D1249">
        <v>0</v>
      </c>
      <c r="E1249">
        <v>0</v>
      </c>
    </row>
    <row r="1250" spans="1:5" x14ac:dyDescent="0.25">
      <c r="A1250" t="s">
        <v>1874</v>
      </c>
      <c r="B1250" t="s">
        <v>1889</v>
      </c>
      <c r="C1250" t="s">
        <v>1890</v>
      </c>
      <c r="D1250">
        <v>1</v>
      </c>
      <c r="E1250">
        <v>1</v>
      </c>
    </row>
    <row r="1251" spans="1:5" x14ac:dyDescent="0.25">
      <c r="A1251" t="s">
        <v>1874</v>
      </c>
      <c r="B1251" t="s">
        <v>1891</v>
      </c>
      <c r="C1251" t="s">
        <v>1892</v>
      </c>
      <c r="D1251">
        <v>0</v>
      </c>
      <c r="E1251">
        <v>1</v>
      </c>
    </row>
    <row r="1252" spans="1:5" x14ac:dyDescent="0.25">
      <c r="A1252" t="s">
        <v>1874</v>
      </c>
      <c r="B1252" t="s">
        <v>1893</v>
      </c>
      <c r="C1252" t="s">
        <v>1892</v>
      </c>
      <c r="D1252">
        <v>0</v>
      </c>
      <c r="E1252">
        <v>1</v>
      </c>
    </row>
    <row r="1253" spans="1:5" x14ac:dyDescent="0.25">
      <c r="A1253" t="s">
        <v>1874</v>
      </c>
      <c r="B1253" t="s">
        <v>1894</v>
      </c>
      <c r="C1253" t="s">
        <v>1892</v>
      </c>
      <c r="D1253">
        <v>0</v>
      </c>
      <c r="E1253">
        <v>1</v>
      </c>
    </row>
    <row r="1254" spans="1:5" x14ac:dyDescent="0.25">
      <c r="A1254" t="s">
        <v>1874</v>
      </c>
      <c r="B1254" t="s">
        <v>1895</v>
      </c>
      <c r="C1254" t="s">
        <v>1896</v>
      </c>
      <c r="D1254">
        <v>0</v>
      </c>
      <c r="E1254">
        <v>1</v>
      </c>
    </row>
    <row r="1255" spans="1:5" x14ac:dyDescent="0.25">
      <c r="A1255" t="s">
        <v>1874</v>
      </c>
      <c r="B1255" t="s">
        <v>1897</v>
      </c>
      <c r="C1255" t="s">
        <v>1896</v>
      </c>
      <c r="D1255">
        <v>0</v>
      </c>
      <c r="E1255">
        <v>1</v>
      </c>
    </row>
    <row r="1256" spans="1:5" x14ac:dyDescent="0.25">
      <c r="A1256" t="s">
        <v>1874</v>
      </c>
      <c r="B1256" t="s">
        <v>1898</v>
      </c>
      <c r="C1256" t="s">
        <v>1896</v>
      </c>
      <c r="D1256">
        <v>0</v>
      </c>
      <c r="E1256">
        <v>1</v>
      </c>
    </row>
    <row r="1257" spans="1:5" x14ac:dyDescent="0.25">
      <c r="A1257" t="s">
        <v>1874</v>
      </c>
      <c r="B1257" t="s">
        <v>1899</v>
      </c>
      <c r="C1257" t="s">
        <v>4241</v>
      </c>
      <c r="D1257">
        <v>0</v>
      </c>
      <c r="E1257">
        <v>1</v>
      </c>
    </row>
    <row r="1258" spans="1:5" x14ac:dyDescent="0.25">
      <c r="A1258" t="s">
        <v>1874</v>
      </c>
      <c r="B1258" t="s">
        <v>1901</v>
      </c>
      <c r="C1258" t="s">
        <v>4241</v>
      </c>
      <c r="D1258">
        <v>0</v>
      </c>
      <c r="E1258">
        <v>1</v>
      </c>
    </row>
    <row r="1259" spans="1:5" x14ac:dyDescent="0.25">
      <c r="A1259" t="s">
        <v>1874</v>
      </c>
      <c r="B1259" t="s">
        <v>1902</v>
      </c>
      <c r="C1259" t="s">
        <v>4241</v>
      </c>
      <c r="D1259">
        <v>0</v>
      </c>
      <c r="E1259">
        <v>1</v>
      </c>
    </row>
    <row r="1260" spans="1:5" x14ac:dyDescent="0.25">
      <c r="A1260" t="s">
        <v>1874</v>
      </c>
      <c r="B1260" t="s">
        <v>1903</v>
      </c>
      <c r="C1260" t="s">
        <v>4242</v>
      </c>
      <c r="D1260">
        <v>0</v>
      </c>
      <c r="E1260">
        <v>1</v>
      </c>
    </row>
    <row r="1261" spans="1:5" x14ac:dyDescent="0.25">
      <c r="A1261" t="s">
        <v>1874</v>
      </c>
      <c r="B1261" t="s">
        <v>1904</v>
      </c>
      <c r="C1261" t="s">
        <v>1905</v>
      </c>
      <c r="D1261">
        <v>0</v>
      </c>
      <c r="E1261">
        <v>0</v>
      </c>
    </row>
    <row r="1262" spans="1:5" x14ac:dyDescent="0.25">
      <c r="A1262" t="s">
        <v>1874</v>
      </c>
      <c r="B1262" t="s">
        <v>1906</v>
      </c>
      <c r="C1262" t="s">
        <v>1905</v>
      </c>
      <c r="D1262">
        <v>0</v>
      </c>
      <c r="E1262">
        <v>1</v>
      </c>
    </row>
    <row r="1263" spans="1:5" x14ac:dyDescent="0.25">
      <c r="A1263" t="s">
        <v>1874</v>
      </c>
      <c r="B1263" t="s">
        <v>1907</v>
      </c>
      <c r="C1263" t="s">
        <v>1905</v>
      </c>
      <c r="D1263">
        <v>0</v>
      </c>
      <c r="E1263">
        <v>1</v>
      </c>
    </row>
    <row r="1264" spans="1:5" x14ac:dyDescent="0.25">
      <c r="A1264" t="s">
        <v>1874</v>
      </c>
      <c r="B1264" t="s">
        <v>1908</v>
      </c>
      <c r="C1264" t="s">
        <v>4243</v>
      </c>
      <c r="D1264">
        <v>0</v>
      </c>
      <c r="E1264">
        <v>0</v>
      </c>
    </row>
    <row r="1265" spans="1:5" x14ac:dyDescent="0.25">
      <c r="A1265" t="s">
        <v>1874</v>
      </c>
      <c r="B1265" t="s">
        <v>1909</v>
      </c>
      <c r="C1265" t="s">
        <v>1910</v>
      </c>
      <c r="D1265">
        <v>0</v>
      </c>
      <c r="E1265">
        <v>0</v>
      </c>
    </row>
    <row r="1266" spans="1:5" x14ac:dyDescent="0.25">
      <c r="A1266" t="s">
        <v>1874</v>
      </c>
      <c r="B1266" t="s">
        <v>1911</v>
      </c>
      <c r="C1266" t="s">
        <v>1910</v>
      </c>
      <c r="D1266">
        <v>0</v>
      </c>
      <c r="E1266">
        <v>0</v>
      </c>
    </row>
    <row r="1267" spans="1:5" x14ac:dyDescent="0.25">
      <c r="A1267" t="s">
        <v>1874</v>
      </c>
      <c r="B1267" t="s">
        <v>1912</v>
      </c>
      <c r="C1267" t="s">
        <v>4244</v>
      </c>
      <c r="D1267">
        <v>0</v>
      </c>
      <c r="E1267">
        <v>1</v>
      </c>
    </row>
    <row r="1268" spans="1:5" x14ac:dyDescent="0.25">
      <c r="A1268" t="s">
        <v>1874</v>
      </c>
      <c r="B1268" t="s">
        <v>1913</v>
      </c>
      <c r="C1268" t="s">
        <v>4244</v>
      </c>
      <c r="D1268">
        <v>0</v>
      </c>
      <c r="E1268">
        <v>1</v>
      </c>
    </row>
    <row r="1269" spans="1:5" x14ac:dyDescent="0.25">
      <c r="A1269" t="s">
        <v>1914</v>
      </c>
      <c r="B1269" t="s">
        <v>1914</v>
      </c>
      <c r="C1269" t="s">
        <v>4245</v>
      </c>
      <c r="D1269">
        <v>0</v>
      </c>
      <c r="E1269">
        <v>0</v>
      </c>
    </row>
    <row r="1270" spans="1:5" x14ac:dyDescent="0.25">
      <c r="A1270" t="s">
        <v>1914</v>
      </c>
      <c r="B1270" t="s">
        <v>1915</v>
      </c>
      <c r="C1270" t="s">
        <v>4246</v>
      </c>
      <c r="D1270">
        <v>0</v>
      </c>
      <c r="E1270">
        <v>1</v>
      </c>
    </row>
    <row r="1271" spans="1:5" x14ac:dyDescent="0.25">
      <c r="A1271" t="s">
        <v>1914</v>
      </c>
      <c r="B1271" t="s">
        <v>1916</v>
      </c>
      <c r="C1271" t="s">
        <v>4247</v>
      </c>
      <c r="D1271">
        <v>1</v>
      </c>
      <c r="E1271">
        <v>0</v>
      </c>
    </row>
    <row r="1272" spans="1:5" x14ac:dyDescent="0.25">
      <c r="A1272" t="s">
        <v>1914</v>
      </c>
      <c r="B1272" t="s">
        <v>1918</v>
      </c>
      <c r="C1272" t="s">
        <v>4248</v>
      </c>
      <c r="D1272">
        <v>0</v>
      </c>
      <c r="E1272">
        <v>0</v>
      </c>
    </row>
    <row r="1273" spans="1:5" x14ac:dyDescent="0.25">
      <c r="A1273" t="s">
        <v>1914</v>
      </c>
      <c r="B1273" t="s">
        <v>1919</v>
      </c>
      <c r="C1273" t="s">
        <v>4248</v>
      </c>
      <c r="D1273">
        <v>0</v>
      </c>
      <c r="E1273">
        <v>0</v>
      </c>
    </row>
    <row r="1274" spans="1:5" x14ac:dyDescent="0.25">
      <c r="A1274" t="s">
        <v>1914</v>
      </c>
      <c r="B1274" t="s">
        <v>1920</v>
      </c>
      <c r="C1274" t="s">
        <v>4346</v>
      </c>
      <c r="D1274">
        <v>1</v>
      </c>
      <c r="E1274">
        <v>0</v>
      </c>
    </row>
    <row r="1275" spans="1:5" x14ac:dyDescent="0.25">
      <c r="A1275" t="s">
        <v>1914</v>
      </c>
      <c r="B1275" t="s">
        <v>1922</v>
      </c>
      <c r="C1275" t="s">
        <v>4346</v>
      </c>
      <c r="D1275">
        <v>0</v>
      </c>
      <c r="E1275">
        <v>0</v>
      </c>
    </row>
    <row r="1276" spans="1:5" x14ac:dyDescent="0.25">
      <c r="A1276" t="s">
        <v>1914</v>
      </c>
      <c r="B1276" t="s">
        <v>1923</v>
      </c>
      <c r="C1276" t="s">
        <v>4249</v>
      </c>
      <c r="D1276">
        <v>0</v>
      </c>
      <c r="E1276">
        <v>0</v>
      </c>
    </row>
    <row r="1277" spans="1:5" x14ac:dyDescent="0.25">
      <c r="A1277" t="s">
        <v>1914</v>
      </c>
      <c r="B1277" t="s">
        <v>1924</v>
      </c>
      <c r="C1277" t="s">
        <v>4250</v>
      </c>
      <c r="D1277">
        <v>0</v>
      </c>
      <c r="E1277">
        <v>1</v>
      </c>
    </row>
    <row r="1278" spans="1:5" x14ac:dyDescent="0.25">
      <c r="A1278" t="s">
        <v>1914</v>
      </c>
      <c r="B1278" t="s">
        <v>1926</v>
      </c>
      <c r="C1278" t="s">
        <v>1927</v>
      </c>
      <c r="D1278">
        <v>0</v>
      </c>
      <c r="E1278">
        <v>1</v>
      </c>
    </row>
    <row r="1279" spans="1:5" x14ac:dyDescent="0.25">
      <c r="A1279" t="s">
        <v>1914</v>
      </c>
      <c r="B1279" t="s">
        <v>1928</v>
      </c>
      <c r="C1279" t="s">
        <v>1929</v>
      </c>
      <c r="D1279">
        <v>0</v>
      </c>
      <c r="E1279">
        <v>1</v>
      </c>
    </row>
    <row r="1280" spans="1:5" x14ac:dyDescent="0.25">
      <c r="A1280" t="s">
        <v>1914</v>
      </c>
      <c r="B1280" t="s">
        <v>1930</v>
      </c>
      <c r="C1280" t="s">
        <v>1931</v>
      </c>
      <c r="D1280">
        <v>0</v>
      </c>
      <c r="E1280">
        <v>1</v>
      </c>
    </row>
    <row r="1281" spans="1:5" x14ac:dyDescent="0.25">
      <c r="A1281" t="s">
        <v>1914</v>
      </c>
      <c r="B1281" t="s">
        <v>1932</v>
      </c>
      <c r="C1281" t="s">
        <v>4251</v>
      </c>
      <c r="D1281">
        <v>0</v>
      </c>
      <c r="E1281">
        <v>1</v>
      </c>
    </row>
    <row r="1282" spans="1:5" x14ac:dyDescent="0.25">
      <c r="A1282" t="s">
        <v>1914</v>
      </c>
      <c r="B1282" t="s">
        <v>1934</v>
      </c>
      <c r="C1282" t="s">
        <v>4251</v>
      </c>
      <c r="D1282">
        <v>0</v>
      </c>
      <c r="E1282">
        <v>1</v>
      </c>
    </row>
    <row r="1283" spans="1:5" x14ac:dyDescent="0.25">
      <c r="A1283" t="s">
        <v>1914</v>
      </c>
      <c r="B1283" t="s">
        <v>1935</v>
      </c>
      <c r="C1283" t="s">
        <v>4252</v>
      </c>
      <c r="D1283">
        <v>0</v>
      </c>
      <c r="E1283">
        <v>0</v>
      </c>
    </row>
    <row r="1284" spans="1:5" x14ac:dyDescent="0.25">
      <c r="A1284" t="s">
        <v>1914</v>
      </c>
      <c r="B1284" t="s">
        <v>1936</v>
      </c>
      <c r="C1284" t="s">
        <v>4253</v>
      </c>
      <c r="D1284">
        <v>0</v>
      </c>
      <c r="E1284">
        <v>1</v>
      </c>
    </row>
    <row r="1285" spans="1:5" x14ac:dyDescent="0.25">
      <c r="A1285" t="s">
        <v>1914</v>
      </c>
      <c r="B1285" t="s">
        <v>1937</v>
      </c>
      <c r="C1285" t="s">
        <v>4254</v>
      </c>
      <c r="D1285">
        <v>0</v>
      </c>
      <c r="E1285">
        <v>1</v>
      </c>
    </row>
    <row r="1286" spans="1:5" x14ac:dyDescent="0.25">
      <c r="A1286" t="s">
        <v>1914</v>
      </c>
      <c r="B1286" t="s">
        <v>1938</v>
      </c>
      <c r="C1286" t="s">
        <v>4255</v>
      </c>
      <c r="D1286">
        <v>0</v>
      </c>
      <c r="E1286">
        <v>1</v>
      </c>
    </row>
    <row r="1287" spans="1:5" x14ac:dyDescent="0.25">
      <c r="A1287" t="s">
        <v>1914</v>
      </c>
      <c r="B1287" t="s">
        <v>1939</v>
      </c>
      <c r="C1287" t="s">
        <v>4256</v>
      </c>
      <c r="D1287">
        <v>0</v>
      </c>
      <c r="E1287">
        <v>1</v>
      </c>
    </row>
    <row r="1288" spans="1:5" x14ac:dyDescent="0.25">
      <c r="A1288" t="s">
        <v>1914</v>
      </c>
      <c r="B1288" t="s">
        <v>1941</v>
      </c>
      <c r="C1288" t="s">
        <v>4256</v>
      </c>
      <c r="D1288">
        <v>0</v>
      </c>
      <c r="E1288">
        <v>1</v>
      </c>
    </row>
    <row r="1289" spans="1:5" x14ac:dyDescent="0.25">
      <c r="A1289" t="s">
        <v>1914</v>
      </c>
      <c r="B1289" t="s">
        <v>1942</v>
      </c>
      <c r="C1289" t="s">
        <v>1943</v>
      </c>
      <c r="D1289">
        <v>1</v>
      </c>
      <c r="E1289">
        <v>0</v>
      </c>
    </row>
    <row r="1290" spans="1:5" x14ac:dyDescent="0.25">
      <c r="A1290" t="s">
        <v>1914</v>
      </c>
      <c r="B1290" t="s">
        <v>1944</v>
      </c>
      <c r="C1290" t="s">
        <v>1945</v>
      </c>
      <c r="D1290">
        <v>1</v>
      </c>
      <c r="E1290">
        <v>0</v>
      </c>
    </row>
    <row r="1291" spans="1:5" x14ac:dyDescent="0.25">
      <c r="A1291" t="s">
        <v>1914</v>
      </c>
      <c r="B1291" t="s">
        <v>1946</v>
      </c>
      <c r="C1291" t="s">
        <v>1945</v>
      </c>
      <c r="D1291">
        <v>1</v>
      </c>
      <c r="E1291">
        <v>0</v>
      </c>
    </row>
    <row r="1292" spans="1:5" x14ac:dyDescent="0.25">
      <c r="A1292" t="s">
        <v>1914</v>
      </c>
      <c r="B1292" t="s">
        <v>1947</v>
      </c>
      <c r="C1292" t="s">
        <v>1948</v>
      </c>
      <c r="D1292">
        <v>1</v>
      </c>
      <c r="E1292">
        <v>0</v>
      </c>
    </row>
    <row r="1293" spans="1:5" x14ac:dyDescent="0.25">
      <c r="A1293" t="s">
        <v>1914</v>
      </c>
      <c r="B1293" t="s">
        <v>1949</v>
      </c>
      <c r="C1293" t="s">
        <v>4257</v>
      </c>
      <c r="D1293">
        <v>0</v>
      </c>
      <c r="E1293">
        <v>0</v>
      </c>
    </row>
    <row r="1294" spans="1:5" x14ac:dyDescent="0.25">
      <c r="A1294" t="s">
        <v>1914</v>
      </c>
      <c r="B1294" t="s">
        <v>1950</v>
      </c>
      <c r="C1294" t="s">
        <v>4258</v>
      </c>
      <c r="D1294">
        <v>0</v>
      </c>
      <c r="E1294">
        <v>0</v>
      </c>
    </row>
    <row r="1295" spans="1:5" x14ac:dyDescent="0.25">
      <c r="A1295" t="s">
        <v>1914</v>
      </c>
      <c r="B1295" t="s">
        <v>1952</v>
      </c>
      <c r="C1295" t="s">
        <v>4259</v>
      </c>
      <c r="D1295">
        <v>0</v>
      </c>
      <c r="E1295">
        <v>0</v>
      </c>
    </row>
    <row r="1296" spans="1:5" x14ac:dyDescent="0.25">
      <c r="A1296" t="s">
        <v>1914</v>
      </c>
      <c r="B1296" t="s">
        <v>1954</v>
      </c>
      <c r="C1296" t="s">
        <v>4048</v>
      </c>
      <c r="D1296">
        <v>0</v>
      </c>
      <c r="E1296">
        <v>0</v>
      </c>
    </row>
    <row r="1297" spans="1:5" x14ac:dyDescent="0.25">
      <c r="A1297" t="s">
        <v>1914</v>
      </c>
      <c r="B1297" t="s">
        <v>1955</v>
      </c>
      <c r="C1297" t="s">
        <v>4260</v>
      </c>
      <c r="D1297">
        <v>0</v>
      </c>
      <c r="E1297">
        <v>1</v>
      </c>
    </row>
    <row r="1298" spans="1:5" x14ac:dyDescent="0.25">
      <c r="A1298" t="s">
        <v>1914</v>
      </c>
      <c r="B1298" t="s">
        <v>1957</v>
      </c>
      <c r="C1298" t="s">
        <v>3964</v>
      </c>
      <c r="D1298">
        <v>0</v>
      </c>
      <c r="E1298">
        <v>1</v>
      </c>
    </row>
    <row r="1299" spans="1:5" x14ac:dyDescent="0.25">
      <c r="A1299" t="s">
        <v>1914</v>
      </c>
      <c r="B1299" t="s">
        <v>1959</v>
      </c>
      <c r="C1299" t="s">
        <v>1960</v>
      </c>
      <c r="D1299">
        <v>0</v>
      </c>
      <c r="E1299">
        <v>1</v>
      </c>
    </row>
    <row r="1300" spans="1:5" x14ac:dyDescent="0.25">
      <c r="A1300" t="s">
        <v>1914</v>
      </c>
      <c r="B1300" t="s">
        <v>1961</v>
      </c>
      <c r="C1300" t="s">
        <v>1962</v>
      </c>
      <c r="D1300">
        <v>1</v>
      </c>
      <c r="E1300">
        <v>0</v>
      </c>
    </row>
    <row r="1301" spans="1:5" x14ac:dyDescent="0.25">
      <c r="A1301" t="s">
        <v>1914</v>
      </c>
      <c r="B1301" t="s">
        <v>1963</v>
      </c>
      <c r="C1301" t="s">
        <v>1964</v>
      </c>
      <c r="D1301">
        <v>1</v>
      </c>
      <c r="E1301">
        <v>0</v>
      </c>
    </row>
    <row r="1302" spans="1:5" x14ac:dyDescent="0.25">
      <c r="A1302" t="s">
        <v>1914</v>
      </c>
      <c r="B1302" t="s">
        <v>1965</v>
      </c>
      <c r="C1302" t="s">
        <v>1964</v>
      </c>
      <c r="D1302">
        <v>1</v>
      </c>
      <c r="E1302">
        <v>0</v>
      </c>
    </row>
    <row r="1303" spans="1:5" x14ac:dyDescent="0.25">
      <c r="A1303" t="s">
        <v>1914</v>
      </c>
      <c r="B1303" t="s">
        <v>1966</v>
      </c>
      <c r="C1303" t="s">
        <v>1967</v>
      </c>
      <c r="D1303">
        <v>1</v>
      </c>
      <c r="E1303">
        <v>0</v>
      </c>
    </row>
    <row r="1304" spans="1:5" x14ac:dyDescent="0.25">
      <c r="A1304" t="s">
        <v>1914</v>
      </c>
      <c r="B1304" t="s">
        <v>1968</v>
      </c>
      <c r="C1304" t="s">
        <v>1967</v>
      </c>
      <c r="D1304">
        <v>1</v>
      </c>
      <c r="E1304">
        <v>0</v>
      </c>
    </row>
    <row r="1305" spans="1:5" x14ac:dyDescent="0.25">
      <c r="A1305" t="s">
        <v>1914</v>
      </c>
      <c r="B1305" t="s">
        <v>1969</v>
      </c>
      <c r="C1305" t="s">
        <v>1970</v>
      </c>
      <c r="D1305">
        <v>1</v>
      </c>
      <c r="E1305">
        <v>0</v>
      </c>
    </row>
    <row r="1306" spans="1:5" x14ac:dyDescent="0.25">
      <c r="A1306" t="s">
        <v>1914</v>
      </c>
      <c r="B1306" t="s">
        <v>1971</v>
      </c>
      <c r="C1306" t="s">
        <v>1970</v>
      </c>
      <c r="D1306">
        <v>1</v>
      </c>
      <c r="E1306">
        <v>0</v>
      </c>
    </row>
    <row r="1307" spans="1:5" x14ac:dyDescent="0.25">
      <c r="A1307" t="s">
        <v>1914</v>
      </c>
      <c r="B1307" t="s">
        <v>1972</v>
      </c>
      <c r="C1307" t="s">
        <v>1970</v>
      </c>
      <c r="D1307">
        <v>1</v>
      </c>
      <c r="E1307">
        <v>0</v>
      </c>
    </row>
    <row r="1308" spans="1:5" x14ac:dyDescent="0.25">
      <c r="A1308" t="s">
        <v>1914</v>
      </c>
      <c r="B1308" t="s">
        <v>1973</v>
      </c>
      <c r="C1308" t="s">
        <v>1974</v>
      </c>
      <c r="D1308">
        <v>1</v>
      </c>
      <c r="E1308">
        <v>0</v>
      </c>
    </row>
    <row r="1309" spans="1:5" x14ac:dyDescent="0.25">
      <c r="A1309" t="s">
        <v>1914</v>
      </c>
      <c r="B1309" t="s">
        <v>1975</v>
      </c>
      <c r="C1309" t="s">
        <v>1974</v>
      </c>
      <c r="D1309">
        <v>1</v>
      </c>
      <c r="E1309">
        <v>0</v>
      </c>
    </row>
    <row r="1310" spans="1:5" x14ac:dyDescent="0.25">
      <c r="A1310" t="s">
        <v>1914</v>
      </c>
      <c r="B1310" t="s">
        <v>1976</v>
      </c>
      <c r="C1310" t="s">
        <v>4261</v>
      </c>
      <c r="D1310">
        <v>0</v>
      </c>
      <c r="E1310">
        <v>0</v>
      </c>
    </row>
    <row r="1311" spans="1:5" x14ac:dyDescent="0.25">
      <c r="A1311" t="s">
        <v>1914</v>
      </c>
      <c r="B1311" t="s">
        <v>1977</v>
      </c>
      <c r="C1311" t="s">
        <v>3075</v>
      </c>
      <c r="D1311">
        <v>1</v>
      </c>
      <c r="E1311">
        <v>0</v>
      </c>
    </row>
    <row r="1312" spans="1:5" x14ac:dyDescent="0.25">
      <c r="A1312" t="s">
        <v>1914</v>
      </c>
      <c r="B1312" t="s">
        <v>1978</v>
      </c>
      <c r="C1312" t="s">
        <v>4262</v>
      </c>
      <c r="D1312">
        <v>0</v>
      </c>
      <c r="E1312">
        <v>1</v>
      </c>
    </row>
    <row r="1313" spans="1:5" x14ac:dyDescent="0.25">
      <c r="A1313" t="s">
        <v>1914</v>
      </c>
      <c r="B1313" t="s">
        <v>1979</v>
      </c>
      <c r="C1313" t="s">
        <v>1980</v>
      </c>
      <c r="D1313">
        <v>0</v>
      </c>
      <c r="E1313">
        <v>0</v>
      </c>
    </row>
    <row r="1314" spans="1:5" x14ac:dyDescent="0.25">
      <c r="A1314" t="s">
        <v>1914</v>
      </c>
      <c r="B1314" t="s">
        <v>1981</v>
      </c>
      <c r="C1314" t="s">
        <v>1982</v>
      </c>
      <c r="D1314">
        <v>1</v>
      </c>
      <c r="E1314">
        <v>0</v>
      </c>
    </row>
    <row r="1315" spans="1:5" x14ac:dyDescent="0.25">
      <c r="A1315" t="s">
        <v>1914</v>
      </c>
      <c r="B1315" t="s">
        <v>1983</v>
      </c>
      <c r="C1315" t="s">
        <v>1982</v>
      </c>
      <c r="D1315">
        <v>1</v>
      </c>
      <c r="E1315">
        <v>0</v>
      </c>
    </row>
    <row r="1316" spans="1:5" x14ac:dyDescent="0.25">
      <c r="A1316" t="s">
        <v>1914</v>
      </c>
      <c r="B1316" t="s">
        <v>1984</v>
      </c>
      <c r="C1316" t="s">
        <v>1985</v>
      </c>
      <c r="D1316">
        <v>1</v>
      </c>
      <c r="E1316">
        <v>0</v>
      </c>
    </row>
    <row r="1317" spans="1:5" x14ac:dyDescent="0.25">
      <c r="A1317" t="s">
        <v>1914</v>
      </c>
      <c r="B1317" t="s">
        <v>1986</v>
      </c>
      <c r="C1317" t="s">
        <v>1985</v>
      </c>
      <c r="D1317">
        <v>1</v>
      </c>
      <c r="E1317">
        <v>0</v>
      </c>
    </row>
    <row r="1318" spans="1:5" x14ac:dyDescent="0.25">
      <c r="A1318" t="s">
        <v>1914</v>
      </c>
      <c r="B1318" t="s">
        <v>1987</v>
      </c>
      <c r="C1318" t="s">
        <v>4263</v>
      </c>
      <c r="D1318">
        <v>0</v>
      </c>
      <c r="E1318">
        <v>0</v>
      </c>
    </row>
    <row r="1319" spans="1:5" x14ac:dyDescent="0.25">
      <c r="A1319" t="s">
        <v>1914</v>
      </c>
      <c r="B1319" t="s">
        <v>1988</v>
      </c>
      <c r="C1319" t="s">
        <v>4263</v>
      </c>
      <c r="D1319">
        <v>0</v>
      </c>
      <c r="E1319">
        <v>0</v>
      </c>
    </row>
    <row r="1320" spans="1:5" x14ac:dyDescent="0.25">
      <c r="A1320" t="s">
        <v>1914</v>
      </c>
      <c r="B1320" t="s">
        <v>1989</v>
      </c>
      <c r="C1320" t="s">
        <v>1990</v>
      </c>
      <c r="D1320">
        <v>0</v>
      </c>
      <c r="E1320">
        <v>0</v>
      </c>
    </row>
    <row r="1321" spans="1:5" x14ac:dyDescent="0.25">
      <c r="A1321" t="s">
        <v>1914</v>
      </c>
      <c r="B1321" t="s">
        <v>1991</v>
      </c>
      <c r="C1321" t="s">
        <v>1992</v>
      </c>
      <c r="D1321">
        <v>1</v>
      </c>
      <c r="E1321">
        <v>0</v>
      </c>
    </row>
    <row r="1322" spans="1:5" x14ac:dyDescent="0.25">
      <c r="A1322" t="s">
        <v>1914</v>
      </c>
      <c r="B1322" t="s">
        <v>1993</v>
      </c>
      <c r="C1322" t="s">
        <v>1992</v>
      </c>
      <c r="D1322">
        <v>1</v>
      </c>
      <c r="E1322">
        <v>0</v>
      </c>
    </row>
    <row r="1323" spans="1:5" x14ac:dyDescent="0.25">
      <c r="A1323" t="s">
        <v>1914</v>
      </c>
      <c r="B1323" t="s">
        <v>1994</v>
      </c>
      <c r="C1323" t="s">
        <v>4264</v>
      </c>
      <c r="D1323">
        <v>1</v>
      </c>
      <c r="E1323">
        <v>0</v>
      </c>
    </row>
    <row r="1324" spans="1:5" x14ac:dyDescent="0.25">
      <c r="A1324" t="s">
        <v>1914</v>
      </c>
      <c r="B1324" t="s">
        <v>1996</v>
      </c>
      <c r="C1324" t="s">
        <v>4264</v>
      </c>
      <c r="D1324">
        <v>1</v>
      </c>
      <c r="E1324">
        <v>0</v>
      </c>
    </row>
    <row r="1325" spans="1:5" x14ac:dyDescent="0.25">
      <c r="A1325" t="s">
        <v>1914</v>
      </c>
      <c r="B1325" t="s">
        <v>1997</v>
      </c>
      <c r="C1325" t="s">
        <v>3970</v>
      </c>
      <c r="D1325">
        <v>0</v>
      </c>
      <c r="E1325">
        <v>0</v>
      </c>
    </row>
    <row r="1326" spans="1:5" x14ac:dyDescent="0.25">
      <c r="A1326" t="s">
        <v>1914</v>
      </c>
      <c r="B1326" t="s">
        <v>1998</v>
      </c>
      <c r="C1326" t="s">
        <v>3970</v>
      </c>
      <c r="D1326">
        <v>0</v>
      </c>
      <c r="E1326">
        <v>0</v>
      </c>
    </row>
    <row r="1327" spans="1:5" x14ac:dyDescent="0.25">
      <c r="A1327" t="s">
        <v>1914</v>
      </c>
      <c r="B1327" t="s">
        <v>1999</v>
      </c>
      <c r="C1327" t="s">
        <v>2000</v>
      </c>
      <c r="D1327">
        <v>1</v>
      </c>
      <c r="E1327">
        <v>0</v>
      </c>
    </row>
    <row r="1328" spans="1:5" x14ac:dyDescent="0.25">
      <c r="A1328" t="s">
        <v>1914</v>
      </c>
      <c r="B1328" t="s">
        <v>2001</v>
      </c>
      <c r="C1328" t="s">
        <v>2000</v>
      </c>
      <c r="D1328">
        <v>1</v>
      </c>
      <c r="E1328">
        <v>0</v>
      </c>
    </row>
    <row r="1329" spans="1:5" x14ac:dyDescent="0.25">
      <c r="A1329" t="s">
        <v>1914</v>
      </c>
      <c r="B1329" t="s">
        <v>2002</v>
      </c>
      <c r="C1329" t="s">
        <v>2000</v>
      </c>
      <c r="D1329">
        <v>1</v>
      </c>
      <c r="E1329">
        <v>0</v>
      </c>
    </row>
    <row r="1330" spans="1:5" x14ac:dyDescent="0.25">
      <c r="A1330" t="s">
        <v>2003</v>
      </c>
      <c r="B1330" t="s">
        <v>2003</v>
      </c>
      <c r="C1330" t="s">
        <v>4265</v>
      </c>
      <c r="D1330">
        <v>0</v>
      </c>
      <c r="E1330">
        <v>0</v>
      </c>
    </row>
    <row r="1331" spans="1:5" x14ac:dyDescent="0.25">
      <c r="A1331" t="s">
        <v>2003</v>
      </c>
      <c r="B1331" t="s">
        <v>2004</v>
      </c>
      <c r="C1331" t="s">
        <v>4266</v>
      </c>
      <c r="D1331">
        <v>0</v>
      </c>
      <c r="E1331">
        <v>1</v>
      </c>
    </row>
    <row r="1332" spans="1:5" x14ac:dyDescent="0.25">
      <c r="A1332" t="s">
        <v>2003</v>
      </c>
      <c r="B1332" t="s">
        <v>2005</v>
      </c>
      <c r="C1332" t="s">
        <v>4267</v>
      </c>
      <c r="D1332">
        <v>0</v>
      </c>
      <c r="E1332">
        <v>0</v>
      </c>
    </row>
    <row r="1333" spans="1:5" x14ac:dyDescent="0.25">
      <c r="A1333" t="s">
        <v>2003</v>
      </c>
      <c r="B1333" t="s">
        <v>2006</v>
      </c>
      <c r="C1333" t="s">
        <v>2007</v>
      </c>
      <c r="D1333">
        <v>0</v>
      </c>
      <c r="E1333">
        <v>1</v>
      </c>
    </row>
    <row r="1334" spans="1:5" x14ac:dyDescent="0.25">
      <c r="A1334" t="s">
        <v>2003</v>
      </c>
      <c r="B1334" t="s">
        <v>2008</v>
      </c>
      <c r="C1334" t="s">
        <v>2007</v>
      </c>
      <c r="D1334">
        <v>0</v>
      </c>
      <c r="E1334">
        <v>1</v>
      </c>
    </row>
    <row r="1335" spans="1:5" x14ac:dyDescent="0.25">
      <c r="A1335" t="s">
        <v>2003</v>
      </c>
      <c r="B1335" t="s">
        <v>2009</v>
      </c>
      <c r="C1335" t="s">
        <v>2010</v>
      </c>
      <c r="D1335">
        <v>0</v>
      </c>
      <c r="E1335">
        <v>1</v>
      </c>
    </row>
    <row r="1336" spans="1:5" x14ac:dyDescent="0.25">
      <c r="A1336" t="s">
        <v>2003</v>
      </c>
      <c r="B1336" t="s">
        <v>2011</v>
      </c>
      <c r="C1336" t="s">
        <v>2010</v>
      </c>
      <c r="D1336">
        <v>0</v>
      </c>
      <c r="E1336">
        <v>1</v>
      </c>
    </row>
    <row r="1337" spans="1:5" x14ac:dyDescent="0.25">
      <c r="A1337" t="s">
        <v>2003</v>
      </c>
      <c r="B1337" t="s">
        <v>2012</v>
      </c>
      <c r="C1337" t="s">
        <v>4268</v>
      </c>
      <c r="D1337">
        <v>1</v>
      </c>
      <c r="E1337">
        <v>0</v>
      </c>
    </row>
    <row r="1338" spans="1:5" x14ac:dyDescent="0.25">
      <c r="A1338" t="s">
        <v>2003</v>
      </c>
      <c r="B1338" t="s">
        <v>2014</v>
      </c>
      <c r="C1338" t="s">
        <v>4268</v>
      </c>
      <c r="D1338">
        <v>1</v>
      </c>
      <c r="E1338">
        <v>0</v>
      </c>
    </row>
    <row r="1339" spans="1:5" x14ac:dyDescent="0.25">
      <c r="A1339" t="s">
        <v>2003</v>
      </c>
      <c r="B1339" t="s">
        <v>2015</v>
      </c>
      <c r="C1339" t="s">
        <v>2016</v>
      </c>
      <c r="D1339">
        <v>0</v>
      </c>
      <c r="E1339">
        <v>0</v>
      </c>
    </row>
    <row r="1340" spans="1:5" x14ac:dyDescent="0.25">
      <c r="A1340" t="s">
        <v>2003</v>
      </c>
      <c r="B1340" t="s">
        <v>2017</v>
      </c>
      <c r="C1340" t="s">
        <v>2018</v>
      </c>
      <c r="D1340">
        <v>0</v>
      </c>
      <c r="E1340">
        <v>0</v>
      </c>
    </row>
    <row r="1341" spans="1:5" x14ac:dyDescent="0.25">
      <c r="A1341" t="s">
        <v>2003</v>
      </c>
      <c r="B1341" t="s">
        <v>2019</v>
      </c>
      <c r="C1341" t="s">
        <v>2020</v>
      </c>
      <c r="D1341">
        <v>1</v>
      </c>
      <c r="E1341">
        <v>0</v>
      </c>
    </row>
    <row r="1342" spans="1:5" x14ac:dyDescent="0.25">
      <c r="A1342" t="s">
        <v>2003</v>
      </c>
      <c r="B1342" t="s">
        <v>2021</v>
      </c>
      <c r="C1342" t="s">
        <v>2022</v>
      </c>
      <c r="D1342">
        <v>1</v>
      </c>
      <c r="E1342">
        <v>0</v>
      </c>
    </row>
    <row r="1343" spans="1:5" x14ac:dyDescent="0.25">
      <c r="A1343" t="s">
        <v>2003</v>
      </c>
      <c r="B1343" t="s">
        <v>2023</v>
      </c>
      <c r="C1343" t="s">
        <v>4345</v>
      </c>
      <c r="D1343">
        <v>1</v>
      </c>
      <c r="E1343">
        <v>0</v>
      </c>
    </row>
    <row r="1344" spans="1:5" x14ac:dyDescent="0.25">
      <c r="A1344" t="s">
        <v>2003</v>
      </c>
      <c r="B1344" t="s">
        <v>2025</v>
      </c>
      <c r="C1344" t="s">
        <v>4269</v>
      </c>
      <c r="D1344">
        <v>0</v>
      </c>
      <c r="E1344">
        <v>0</v>
      </c>
    </row>
    <row r="1345" spans="1:5" x14ac:dyDescent="0.25">
      <c r="A1345" t="s">
        <v>2003</v>
      </c>
      <c r="B1345" t="s">
        <v>2026</v>
      </c>
      <c r="C1345" t="s">
        <v>4270</v>
      </c>
      <c r="D1345">
        <v>0</v>
      </c>
      <c r="E1345">
        <v>0</v>
      </c>
    </row>
    <row r="1346" spans="1:5" x14ac:dyDescent="0.25">
      <c r="A1346" t="s">
        <v>2003</v>
      </c>
      <c r="B1346" t="s">
        <v>2027</v>
      </c>
      <c r="C1346" t="s">
        <v>2028</v>
      </c>
      <c r="D1346">
        <v>0</v>
      </c>
      <c r="E1346">
        <v>0</v>
      </c>
    </row>
    <row r="1347" spans="1:5" x14ac:dyDescent="0.25">
      <c r="A1347" t="s">
        <v>2003</v>
      </c>
      <c r="B1347" t="s">
        <v>2029</v>
      </c>
      <c r="C1347" t="s">
        <v>4271</v>
      </c>
      <c r="D1347">
        <v>0</v>
      </c>
      <c r="E1347">
        <v>0</v>
      </c>
    </row>
    <row r="1348" spans="1:5" x14ac:dyDescent="0.25">
      <c r="A1348" t="s">
        <v>2003</v>
      </c>
      <c r="B1348" t="s">
        <v>2030</v>
      </c>
      <c r="C1348" s="60" t="s">
        <v>2031</v>
      </c>
      <c r="D1348">
        <v>1</v>
      </c>
      <c r="E1348">
        <v>0</v>
      </c>
    </row>
    <row r="1349" spans="1:5" x14ac:dyDescent="0.25">
      <c r="A1349" t="s">
        <v>2003</v>
      </c>
      <c r="B1349" t="s">
        <v>2032</v>
      </c>
      <c r="C1349" s="60" t="s">
        <v>2033</v>
      </c>
      <c r="D1349">
        <v>0</v>
      </c>
      <c r="E1349">
        <v>0</v>
      </c>
    </row>
    <row r="1350" spans="1:5" x14ac:dyDescent="0.25">
      <c r="A1350" t="s">
        <v>2034</v>
      </c>
      <c r="B1350" t="s">
        <v>2034</v>
      </c>
      <c r="C1350" t="s">
        <v>3324</v>
      </c>
      <c r="D1350">
        <v>0</v>
      </c>
      <c r="E1350">
        <v>0</v>
      </c>
    </row>
    <row r="1351" spans="1:5" x14ac:dyDescent="0.25">
      <c r="A1351" t="s">
        <v>2034</v>
      </c>
      <c r="B1351" t="s">
        <v>2035</v>
      </c>
      <c r="C1351" t="s">
        <v>4272</v>
      </c>
      <c r="D1351">
        <v>0</v>
      </c>
      <c r="E1351">
        <v>1</v>
      </c>
    </row>
    <row r="1352" spans="1:5" x14ac:dyDescent="0.25">
      <c r="A1352" t="s">
        <v>2034</v>
      </c>
      <c r="B1352" t="s">
        <v>2036</v>
      </c>
      <c r="C1352" t="s">
        <v>4273</v>
      </c>
      <c r="D1352">
        <v>0</v>
      </c>
      <c r="E1352">
        <v>0</v>
      </c>
    </row>
    <row r="1353" spans="1:5" x14ac:dyDescent="0.25">
      <c r="A1353" t="s">
        <v>2034</v>
      </c>
      <c r="B1353" t="s">
        <v>2037</v>
      </c>
      <c r="C1353" t="s">
        <v>4273</v>
      </c>
      <c r="D1353">
        <v>0</v>
      </c>
      <c r="E1353">
        <v>0</v>
      </c>
    </row>
    <row r="1354" spans="1:5" x14ac:dyDescent="0.25">
      <c r="A1354" t="s">
        <v>2034</v>
      </c>
      <c r="B1354" t="s">
        <v>2038</v>
      </c>
      <c r="C1354" t="s">
        <v>4273</v>
      </c>
      <c r="D1354">
        <v>0</v>
      </c>
      <c r="E1354">
        <v>0</v>
      </c>
    </row>
    <row r="1355" spans="1:5" x14ac:dyDescent="0.25">
      <c r="A1355" t="s">
        <v>2034</v>
      </c>
      <c r="B1355" t="s">
        <v>2039</v>
      </c>
      <c r="C1355" t="s">
        <v>2040</v>
      </c>
      <c r="D1355">
        <v>1</v>
      </c>
      <c r="E1355">
        <v>0</v>
      </c>
    </row>
    <row r="1356" spans="1:5" x14ac:dyDescent="0.25">
      <c r="A1356" t="s">
        <v>2034</v>
      </c>
      <c r="B1356" t="s">
        <v>2041</v>
      </c>
      <c r="C1356" t="s">
        <v>2040</v>
      </c>
      <c r="D1356">
        <v>1</v>
      </c>
      <c r="E1356">
        <v>0</v>
      </c>
    </row>
    <row r="1357" spans="1:5" x14ac:dyDescent="0.25">
      <c r="A1357" t="s">
        <v>2034</v>
      </c>
      <c r="B1357" t="s">
        <v>2042</v>
      </c>
      <c r="C1357" t="s">
        <v>2040</v>
      </c>
      <c r="D1357">
        <v>1</v>
      </c>
      <c r="E1357">
        <v>0</v>
      </c>
    </row>
    <row r="1358" spans="1:5" x14ac:dyDescent="0.25">
      <c r="A1358" t="s">
        <v>2034</v>
      </c>
      <c r="B1358" t="s">
        <v>2043</v>
      </c>
      <c r="C1358" t="s">
        <v>4274</v>
      </c>
      <c r="D1358">
        <v>0</v>
      </c>
      <c r="E1358">
        <v>1</v>
      </c>
    </row>
    <row r="1359" spans="1:5" x14ac:dyDescent="0.25">
      <c r="A1359" t="s">
        <v>2034</v>
      </c>
      <c r="B1359" t="s">
        <v>2044</v>
      </c>
      <c r="C1359" t="s">
        <v>4275</v>
      </c>
      <c r="D1359">
        <v>1</v>
      </c>
      <c r="E1359">
        <v>0</v>
      </c>
    </row>
    <row r="1360" spans="1:5" x14ac:dyDescent="0.25">
      <c r="A1360" t="s">
        <v>2034</v>
      </c>
      <c r="B1360" t="s">
        <v>2046</v>
      </c>
      <c r="C1360" t="s">
        <v>4275</v>
      </c>
      <c r="D1360">
        <v>1</v>
      </c>
      <c r="E1360">
        <v>0</v>
      </c>
    </row>
    <row r="1361" spans="1:5" x14ac:dyDescent="0.25">
      <c r="A1361" t="s">
        <v>2034</v>
      </c>
      <c r="B1361" t="s">
        <v>2047</v>
      </c>
      <c r="C1361" t="s">
        <v>4276</v>
      </c>
      <c r="D1361">
        <v>1</v>
      </c>
      <c r="E1361">
        <v>0</v>
      </c>
    </row>
    <row r="1362" spans="1:5" x14ac:dyDescent="0.25">
      <c r="A1362" t="s">
        <v>2034</v>
      </c>
      <c r="B1362" t="s">
        <v>2049</v>
      </c>
      <c r="C1362" t="s">
        <v>4277</v>
      </c>
      <c r="D1362">
        <v>1</v>
      </c>
      <c r="E1362">
        <v>0</v>
      </c>
    </row>
    <row r="1363" spans="1:5" x14ac:dyDescent="0.25">
      <c r="A1363" t="s">
        <v>2034</v>
      </c>
      <c r="B1363" t="s">
        <v>2051</v>
      </c>
      <c r="C1363" t="s">
        <v>4278</v>
      </c>
      <c r="D1363">
        <v>0</v>
      </c>
      <c r="E1363">
        <v>0</v>
      </c>
    </row>
    <row r="1364" spans="1:5" x14ac:dyDescent="0.25">
      <c r="A1364" t="s">
        <v>2034</v>
      </c>
      <c r="B1364" t="s">
        <v>2053</v>
      </c>
      <c r="C1364" t="s">
        <v>4278</v>
      </c>
      <c r="D1364">
        <v>0</v>
      </c>
      <c r="E1364">
        <v>1</v>
      </c>
    </row>
    <row r="1365" spans="1:5" x14ac:dyDescent="0.25">
      <c r="A1365" t="s">
        <v>2034</v>
      </c>
      <c r="B1365" t="s">
        <v>2054</v>
      </c>
      <c r="C1365" t="s">
        <v>4278</v>
      </c>
      <c r="D1365">
        <v>0</v>
      </c>
      <c r="E1365">
        <v>1</v>
      </c>
    </row>
    <row r="1366" spans="1:5" x14ac:dyDescent="0.25">
      <c r="A1366" t="s">
        <v>2034</v>
      </c>
      <c r="B1366" t="s">
        <v>2055</v>
      </c>
      <c r="C1366" t="s">
        <v>4279</v>
      </c>
      <c r="D1366">
        <v>1</v>
      </c>
      <c r="E1366">
        <v>1</v>
      </c>
    </row>
    <row r="1367" spans="1:5" x14ac:dyDescent="0.25">
      <c r="A1367" t="s">
        <v>2034</v>
      </c>
      <c r="B1367" t="s">
        <v>2057</v>
      </c>
      <c r="C1367" t="s">
        <v>4280</v>
      </c>
      <c r="D1367">
        <v>1</v>
      </c>
      <c r="E1367">
        <v>0</v>
      </c>
    </row>
    <row r="1368" spans="1:5" x14ac:dyDescent="0.25">
      <c r="A1368" t="s">
        <v>2034</v>
      </c>
      <c r="B1368" t="s">
        <v>2059</v>
      </c>
      <c r="C1368" t="s">
        <v>4281</v>
      </c>
      <c r="D1368">
        <v>1</v>
      </c>
      <c r="E1368">
        <v>0</v>
      </c>
    </row>
    <row r="1369" spans="1:5" x14ac:dyDescent="0.25">
      <c r="A1369" t="s">
        <v>2034</v>
      </c>
      <c r="B1369" t="s">
        <v>2061</v>
      </c>
      <c r="C1369" t="s">
        <v>4281</v>
      </c>
      <c r="D1369">
        <v>1</v>
      </c>
      <c r="E1369">
        <v>0</v>
      </c>
    </row>
    <row r="1370" spans="1:5" x14ac:dyDescent="0.25">
      <c r="A1370" t="s">
        <v>2034</v>
      </c>
      <c r="B1370" t="s">
        <v>2062</v>
      </c>
      <c r="C1370" t="s">
        <v>4282</v>
      </c>
      <c r="D1370">
        <v>1</v>
      </c>
      <c r="E1370">
        <v>0</v>
      </c>
    </row>
    <row r="1371" spans="1:5" x14ac:dyDescent="0.25">
      <c r="A1371" t="s">
        <v>2034</v>
      </c>
      <c r="B1371" t="s">
        <v>2064</v>
      </c>
      <c r="C1371" t="s">
        <v>4283</v>
      </c>
      <c r="D1371">
        <v>1</v>
      </c>
      <c r="E1371">
        <v>0</v>
      </c>
    </row>
    <row r="1372" spans="1:5" x14ac:dyDescent="0.25">
      <c r="A1372" t="s">
        <v>2034</v>
      </c>
      <c r="B1372" t="s">
        <v>2066</v>
      </c>
      <c r="C1372" t="s">
        <v>4284</v>
      </c>
      <c r="D1372">
        <v>1</v>
      </c>
      <c r="E1372">
        <v>0</v>
      </c>
    </row>
    <row r="1373" spans="1:5" x14ac:dyDescent="0.25">
      <c r="A1373" t="s">
        <v>2034</v>
      </c>
      <c r="B1373" t="s">
        <v>2068</v>
      </c>
      <c r="C1373" t="s">
        <v>4285</v>
      </c>
      <c r="D1373">
        <v>0</v>
      </c>
      <c r="E1373">
        <v>0</v>
      </c>
    </row>
    <row r="1374" spans="1:5" x14ac:dyDescent="0.25">
      <c r="A1374" t="s">
        <v>2034</v>
      </c>
      <c r="B1374" t="s">
        <v>2070</v>
      </c>
      <c r="C1374" t="s">
        <v>2071</v>
      </c>
      <c r="D1374">
        <v>1</v>
      </c>
      <c r="E1374">
        <v>0</v>
      </c>
    </row>
    <row r="1375" spans="1:5" x14ac:dyDescent="0.25">
      <c r="A1375" t="s">
        <v>2034</v>
      </c>
      <c r="B1375" t="s">
        <v>2072</v>
      </c>
      <c r="C1375" t="s">
        <v>2073</v>
      </c>
      <c r="D1375">
        <v>1</v>
      </c>
      <c r="E1375">
        <v>0</v>
      </c>
    </row>
    <row r="1376" spans="1:5" x14ac:dyDescent="0.25">
      <c r="A1376" t="s">
        <v>2034</v>
      </c>
      <c r="B1376" t="s">
        <v>2074</v>
      </c>
      <c r="C1376" t="s">
        <v>2075</v>
      </c>
      <c r="D1376">
        <v>1</v>
      </c>
      <c r="E1376">
        <v>0</v>
      </c>
    </row>
    <row r="1377" spans="1:5" x14ac:dyDescent="0.25">
      <c r="A1377" t="s">
        <v>2034</v>
      </c>
      <c r="B1377" t="s">
        <v>2076</v>
      </c>
      <c r="C1377" t="s">
        <v>2075</v>
      </c>
      <c r="D1377">
        <v>1</v>
      </c>
      <c r="E1377">
        <v>0</v>
      </c>
    </row>
    <row r="1378" spans="1:5" x14ac:dyDescent="0.25">
      <c r="A1378" t="s">
        <v>2034</v>
      </c>
      <c r="B1378" t="s">
        <v>2077</v>
      </c>
      <c r="C1378" s="60" t="s">
        <v>2078</v>
      </c>
      <c r="D1378">
        <v>1</v>
      </c>
      <c r="E1378">
        <v>0</v>
      </c>
    </row>
    <row r="1379" spans="1:5" x14ac:dyDescent="0.25">
      <c r="A1379" t="s">
        <v>2034</v>
      </c>
      <c r="B1379" t="s">
        <v>2079</v>
      </c>
      <c r="C1379" s="60" t="s">
        <v>2080</v>
      </c>
      <c r="D1379">
        <v>1</v>
      </c>
      <c r="E1379">
        <v>0</v>
      </c>
    </row>
    <row r="1380" spans="1:5" x14ac:dyDescent="0.25">
      <c r="A1380" t="s">
        <v>2034</v>
      </c>
      <c r="B1380" t="s">
        <v>2081</v>
      </c>
      <c r="C1380" s="60" t="s">
        <v>2082</v>
      </c>
      <c r="D1380">
        <v>1</v>
      </c>
      <c r="E1380">
        <v>0</v>
      </c>
    </row>
    <row r="1381" spans="1:5" x14ac:dyDescent="0.25">
      <c r="A1381" t="s">
        <v>2034</v>
      </c>
      <c r="B1381" t="s">
        <v>2083</v>
      </c>
      <c r="C1381" t="s">
        <v>2084</v>
      </c>
      <c r="D1381">
        <v>1</v>
      </c>
      <c r="E1381">
        <v>1</v>
      </c>
    </row>
    <row r="1382" spans="1:5" x14ac:dyDescent="0.25">
      <c r="A1382" t="s">
        <v>2034</v>
      </c>
      <c r="B1382" t="s">
        <v>2085</v>
      </c>
      <c r="C1382" t="s">
        <v>2086</v>
      </c>
      <c r="D1382">
        <v>0</v>
      </c>
      <c r="E1382">
        <v>0</v>
      </c>
    </row>
    <row r="1383" spans="1:5" x14ac:dyDescent="0.25">
      <c r="A1383" t="s">
        <v>2034</v>
      </c>
      <c r="B1383" t="s">
        <v>2087</v>
      </c>
      <c r="C1383" t="s">
        <v>2086</v>
      </c>
      <c r="D1383">
        <v>0</v>
      </c>
      <c r="E1383">
        <v>1</v>
      </c>
    </row>
    <row r="1384" spans="1:5" x14ac:dyDescent="0.25">
      <c r="A1384" t="s">
        <v>2034</v>
      </c>
      <c r="B1384" t="s">
        <v>2088</v>
      </c>
      <c r="C1384" s="60" t="s">
        <v>2086</v>
      </c>
      <c r="D1384">
        <v>0</v>
      </c>
      <c r="E1384">
        <v>1</v>
      </c>
    </row>
    <row r="1385" spans="1:5" x14ac:dyDescent="0.25">
      <c r="A1385" t="s">
        <v>2034</v>
      </c>
      <c r="B1385" t="s">
        <v>2089</v>
      </c>
      <c r="C1385" t="s">
        <v>2090</v>
      </c>
      <c r="D1385">
        <v>1</v>
      </c>
      <c r="E1385">
        <v>0</v>
      </c>
    </row>
    <row r="1386" spans="1:5" x14ac:dyDescent="0.25">
      <c r="A1386" t="s">
        <v>2034</v>
      </c>
      <c r="B1386" t="s">
        <v>2091</v>
      </c>
      <c r="C1386" t="s">
        <v>2090</v>
      </c>
      <c r="D1386">
        <v>1</v>
      </c>
      <c r="E1386">
        <v>0</v>
      </c>
    </row>
    <row r="1387" spans="1:5" x14ac:dyDescent="0.25">
      <c r="A1387" t="s">
        <v>2034</v>
      </c>
      <c r="B1387" t="s">
        <v>2092</v>
      </c>
      <c r="C1387" t="s">
        <v>2090</v>
      </c>
      <c r="D1387">
        <v>1</v>
      </c>
      <c r="E1387">
        <v>0</v>
      </c>
    </row>
    <row r="1388" spans="1:5" x14ac:dyDescent="0.25">
      <c r="A1388" t="s">
        <v>2034</v>
      </c>
      <c r="B1388" t="s">
        <v>2093</v>
      </c>
      <c r="C1388" t="s">
        <v>4286</v>
      </c>
      <c r="D1388">
        <v>0</v>
      </c>
      <c r="E1388">
        <v>1</v>
      </c>
    </row>
    <row r="1389" spans="1:5" x14ac:dyDescent="0.25">
      <c r="A1389" t="s">
        <v>2034</v>
      </c>
      <c r="B1389" t="s">
        <v>2094</v>
      </c>
      <c r="C1389" t="s">
        <v>4287</v>
      </c>
      <c r="D1389">
        <v>0</v>
      </c>
      <c r="E1389">
        <v>0</v>
      </c>
    </row>
    <row r="1390" spans="1:5" x14ac:dyDescent="0.25">
      <c r="A1390" t="s">
        <v>2034</v>
      </c>
      <c r="B1390" t="s">
        <v>2095</v>
      </c>
      <c r="C1390" t="s">
        <v>4088</v>
      </c>
      <c r="D1390">
        <v>0</v>
      </c>
      <c r="E1390">
        <v>0</v>
      </c>
    </row>
    <row r="1391" spans="1:5" x14ac:dyDescent="0.25">
      <c r="A1391" t="s">
        <v>2034</v>
      </c>
      <c r="B1391" t="s">
        <v>2096</v>
      </c>
      <c r="C1391" t="s">
        <v>4288</v>
      </c>
      <c r="D1391">
        <v>0</v>
      </c>
      <c r="E1391">
        <v>0</v>
      </c>
    </row>
    <row r="1392" spans="1:5" x14ac:dyDescent="0.25">
      <c r="A1392" t="s">
        <v>2034</v>
      </c>
      <c r="B1392" t="s">
        <v>2097</v>
      </c>
      <c r="C1392" t="s">
        <v>4289</v>
      </c>
      <c r="D1392">
        <v>1</v>
      </c>
      <c r="E1392">
        <v>0</v>
      </c>
    </row>
    <row r="1393" spans="1:5" x14ac:dyDescent="0.25">
      <c r="A1393" t="s">
        <v>2034</v>
      </c>
      <c r="B1393" t="s">
        <v>2099</v>
      </c>
      <c r="C1393" t="s">
        <v>2100</v>
      </c>
      <c r="D1393">
        <v>0</v>
      </c>
      <c r="E1393">
        <v>0</v>
      </c>
    </row>
    <row r="1394" spans="1:5" x14ac:dyDescent="0.25">
      <c r="A1394" t="s">
        <v>2034</v>
      </c>
      <c r="B1394" t="s">
        <v>2101</v>
      </c>
      <c r="C1394" t="s">
        <v>2100</v>
      </c>
      <c r="D1394">
        <v>0</v>
      </c>
      <c r="E1394">
        <v>0</v>
      </c>
    </row>
    <row r="1395" spans="1:5" x14ac:dyDescent="0.25">
      <c r="A1395" t="s">
        <v>2034</v>
      </c>
      <c r="B1395" t="s">
        <v>2102</v>
      </c>
      <c r="C1395" t="s">
        <v>2103</v>
      </c>
      <c r="D1395">
        <v>1</v>
      </c>
      <c r="E1395">
        <v>0</v>
      </c>
    </row>
    <row r="1396" spans="1:5" x14ac:dyDescent="0.25">
      <c r="A1396" t="s">
        <v>2034</v>
      </c>
      <c r="B1396" t="s">
        <v>2104</v>
      </c>
      <c r="C1396" t="s">
        <v>2103</v>
      </c>
      <c r="D1396">
        <v>1</v>
      </c>
      <c r="E1396">
        <v>0</v>
      </c>
    </row>
    <row r="1397" spans="1:5" x14ac:dyDescent="0.25">
      <c r="A1397" t="s">
        <v>2034</v>
      </c>
      <c r="B1397" t="s">
        <v>2105</v>
      </c>
      <c r="C1397" t="s">
        <v>2103</v>
      </c>
      <c r="D1397">
        <v>1</v>
      </c>
      <c r="E1397">
        <v>0</v>
      </c>
    </row>
    <row r="1398" spans="1:5" x14ac:dyDescent="0.25">
      <c r="A1398" t="s">
        <v>2034</v>
      </c>
      <c r="B1398" t="s">
        <v>2106</v>
      </c>
      <c r="C1398" t="s">
        <v>2107</v>
      </c>
      <c r="D1398">
        <v>0</v>
      </c>
      <c r="E1398">
        <v>1</v>
      </c>
    </row>
    <row r="1399" spans="1:5" x14ac:dyDescent="0.25">
      <c r="A1399" t="s">
        <v>2034</v>
      </c>
      <c r="B1399" t="s">
        <v>2108</v>
      </c>
      <c r="C1399" t="s">
        <v>2107</v>
      </c>
      <c r="D1399">
        <v>0</v>
      </c>
      <c r="E1399">
        <v>1</v>
      </c>
    </row>
    <row r="1400" spans="1:5" x14ac:dyDescent="0.25">
      <c r="A1400" t="s">
        <v>2034</v>
      </c>
      <c r="B1400" t="s">
        <v>2109</v>
      </c>
      <c r="C1400" t="s">
        <v>2107</v>
      </c>
      <c r="D1400">
        <v>0</v>
      </c>
      <c r="E1400">
        <v>1</v>
      </c>
    </row>
    <row r="1401" spans="1:5" x14ac:dyDescent="0.25">
      <c r="A1401" t="s">
        <v>2034</v>
      </c>
      <c r="B1401" t="s">
        <v>2110</v>
      </c>
      <c r="C1401" t="s">
        <v>2111</v>
      </c>
      <c r="D1401">
        <v>0</v>
      </c>
      <c r="E1401">
        <v>1</v>
      </c>
    </row>
    <row r="1402" spans="1:5" x14ac:dyDescent="0.25">
      <c r="A1402" t="s">
        <v>2034</v>
      </c>
      <c r="B1402" t="s">
        <v>2112</v>
      </c>
      <c r="C1402" t="s">
        <v>2113</v>
      </c>
      <c r="D1402">
        <v>1</v>
      </c>
      <c r="E1402">
        <v>0</v>
      </c>
    </row>
    <row r="1403" spans="1:5" x14ac:dyDescent="0.25">
      <c r="A1403" t="s">
        <v>2034</v>
      </c>
      <c r="B1403" t="s">
        <v>2114</v>
      </c>
      <c r="C1403" t="s">
        <v>2115</v>
      </c>
      <c r="D1403">
        <v>0</v>
      </c>
      <c r="E1403">
        <v>1</v>
      </c>
    </row>
    <row r="1404" spans="1:5" x14ac:dyDescent="0.25">
      <c r="A1404" t="s">
        <v>2034</v>
      </c>
      <c r="B1404" t="s">
        <v>2116</v>
      </c>
      <c r="C1404" t="s">
        <v>2115</v>
      </c>
      <c r="D1404">
        <v>0</v>
      </c>
      <c r="E1404">
        <v>1</v>
      </c>
    </row>
    <row r="1405" spans="1:5" x14ac:dyDescent="0.25">
      <c r="A1405" t="s">
        <v>2034</v>
      </c>
      <c r="B1405" t="s">
        <v>2117</v>
      </c>
      <c r="C1405" t="s">
        <v>2118</v>
      </c>
      <c r="D1405">
        <v>0</v>
      </c>
      <c r="E1405">
        <v>1</v>
      </c>
    </row>
    <row r="1406" spans="1:5" x14ac:dyDescent="0.25">
      <c r="A1406" t="s">
        <v>2034</v>
      </c>
      <c r="B1406" t="s">
        <v>2119</v>
      </c>
      <c r="C1406" t="s">
        <v>2118</v>
      </c>
      <c r="D1406">
        <v>0</v>
      </c>
      <c r="E1406">
        <v>1</v>
      </c>
    </row>
    <row r="1407" spans="1:5" x14ac:dyDescent="0.25">
      <c r="A1407" t="s">
        <v>2034</v>
      </c>
      <c r="B1407" t="s">
        <v>2120</v>
      </c>
      <c r="C1407" t="s">
        <v>2121</v>
      </c>
      <c r="D1407">
        <v>0</v>
      </c>
      <c r="E1407">
        <v>1</v>
      </c>
    </row>
    <row r="1408" spans="1:5" x14ac:dyDescent="0.25">
      <c r="A1408" t="s">
        <v>2034</v>
      </c>
      <c r="B1408" t="s">
        <v>2122</v>
      </c>
      <c r="C1408" t="s">
        <v>2121</v>
      </c>
      <c r="D1408">
        <v>0</v>
      </c>
      <c r="E1408">
        <v>1</v>
      </c>
    </row>
    <row r="1409" spans="1:5" x14ac:dyDescent="0.25">
      <c r="A1409" t="s">
        <v>2034</v>
      </c>
      <c r="B1409" t="s">
        <v>2123</v>
      </c>
      <c r="C1409" t="s">
        <v>2124</v>
      </c>
      <c r="D1409">
        <v>0</v>
      </c>
      <c r="E1409">
        <v>1</v>
      </c>
    </row>
    <row r="1410" spans="1:5" x14ac:dyDescent="0.25">
      <c r="A1410" t="s">
        <v>2034</v>
      </c>
      <c r="B1410" t="s">
        <v>2125</v>
      </c>
      <c r="C1410" t="s">
        <v>2124</v>
      </c>
      <c r="D1410">
        <v>0</v>
      </c>
      <c r="E1410">
        <v>1</v>
      </c>
    </row>
    <row r="1411" spans="1:5" x14ac:dyDescent="0.25">
      <c r="A1411" t="s">
        <v>2034</v>
      </c>
      <c r="B1411" t="s">
        <v>2126</v>
      </c>
      <c r="C1411" t="s">
        <v>4290</v>
      </c>
      <c r="D1411">
        <v>1</v>
      </c>
      <c r="E1411">
        <v>0</v>
      </c>
    </row>
    <row r="1412" spans="1:5" x14ac:dyDescent="0.25">
      <c r="A1412" t="s">
        <v>2034</v>
      </c>
      <c r="B1412" t="s">
        <v>2128</v>
      </c>
      <c r="C1412" t="s">
        <v>4290</v>
      </c>
      <c r="D1412">
        <v>1</v>
      </c>
      <c r="E1412">
        <v>0</v>
      </c>
    </row>
    <row r="1413" spans="1:5" x14ac:dyDescent="0.25">
      <c r="A1413" t="s">
        <v>2034</v>
      </c>
      <c r="B1413" t="s">
        <v>2129</v>
      </c>
      <c r="C1413" t="s">
        <v>4290</v>
      </c>
      <c r="D1413">
        <v>1</v>
      </c>
      <c r="E1413">
        <v>0</v>
      </c>
    </row>
    <row r="1414" spans="1:5" x14ac:dyDescent="0.25">
      <c r="A1414" t="s">
        <v>2034</v>
      </c>
      <c r="B1414" t="s">
        <v>2130</v>
      </c>
      <c r="C1414" t="s">
        <v>2131</v>
      </c>
      <c r="D1414">
        <v>1</v>
      </c>
      <c r="E1414">
        <v>0</v>
      </c>
    </row>
    <row r="1415" spans="1:5" x14ac:dyDescent="0.25">
      <c r="A1415" t="s">
        <v>2034</v>
      </c>
      <c r="B1415" t="s">
        <v>2132</v>
      </c>
      <c r="C1415" t="s">
        <v>2131</v>
      </c>
      <c r="D1415">
        <v>1</v>
      </c>
      <c r="E1415">
        <v>0</v>
      </c>
    </row>
    <row r="1416" spans="1:5" x14ac:dyDescent="0.25">
      <c r="A1416" t="s">
        <v>2034</v>
      </c>
      <c r="B1416" t="s">
        <v>2133</v>
      </c>
      <c r="C1416" t="s">
        <v>2131</v>
      </c>
      <c r="D1416">
        <v>1</v>
      </c>
      <c r="E1416">
        <v>0</v>
      </c>
    </row>
    <row r="1417" spans="1:5" x14ac:dyDescent="0.25">
      <c r="A1417" t="s">
        <v>2034</v>
      </c>
      <c r="B1417" t="s">
        <v>2134</v>
      </c>
      <c r="C1417" t="s">
        <v>4049</v>
      </c>
      <c r="D1417">
        <v>0</v>
      </c>
      <c r="E1417">
        <v>0</v>
      </c>
    </row>
    <row r="1418" spans="1:5" x14ac:dyDescent="0.25">
      <c r="A1418" t="s">
        <v>2034</v>
      </c>
      <c r="B1418" t="s">
        <v>2135</v>
      </c>
      <c r="C1418" t="s">
        <v>4291</v>
      </c>
      <c r="D1418">
        <v>0</v>
      </c>
      <c r="E1418">
        <v>1</v>
      </c>
    </row>
    <row r="1419" spans="1:5" x14ac:dyDescent="0.25">
      <c r="A1419" t="s">
        <v>2034</v>
      </c>
      <c r="B1419" t="s">
        <v>2136</v>
      </c>
      <c r="C1419" t="s">
        <v>4291</v>
      </c>
      <c r="D1419">
        <v>0</v>
      </c>
      <c r="E1419">
        <v>1</v>
      </c>
    </row>
    <row r="1420" spans="1:5" x14ac:dyDescent="0.25">
      <c r="A1420" t="s">
        <v>2034</v>
      </c>
      <c r="B1420" t="s">
        <v>2137</v>
      </c>
      <c r="C1420" t="s">
        <v>4050</v>
      </c>
      <c r="D1420">
        <v>0</v>
      </c>
      <c r="E1420">
        <v>1</v>
      </c>
    </row>
    <row r="1421" spans="1:5" x14ac:dyDescent="0.25">
      <c r="A1421" t="s">
        <v>2034</v>
      </c>
      <c r="B1421" t="s">
        <v>2138</v>
      </c>
      <c r="C1421" t="s">
        <v>4292</v>
      </c>
      <c r="D1421">
        <v>0</v>
      </c>
      <c r="E1421">
        <v>1</v>
      </c>
    </row>
    <row r="1422" spans="1:5" x14ac:dyDescent="0.25">
      <c r="A1422" t="s">
        <v>2034</v>
      </c>
      <c r="B1422" t="s">
        <v>2139</v>
      </c>
      <c r="C1422" t="s">
        <v>2140</v>
      </c>
      <c r="D1422">
        <v>0</v>
      </c>
      <c r="E1422">
        <v>1</v>
      </c>
    </row>
    <row r="1423" spans="1:5" x14ac:dyDescent="0.25">
      <c r="A1423" t="s">
        <v>2034</v>
      </c>
      <c r="B1423" t="s">
        <v>2141</v>
      </c>
      <c r="C1423" t="s">
        <v>4293</v>
      </c>
      <c r="D1423">
        <v>0</v>
      </c>
      <c r="E1423">
        <v>1</v>
      </c>
    </row>
    <row r="1424" spans="1:5" x14ac:dyDescent="0.25">
      <c r="A1424" t="s">
        <v>2034</v>
      </c>
      <c r="B1424" t="s">
        <v>2142</v>
      </c>
      <c r="C1424" t="s">
        <v>4293</v>
      </c>
      <c r="D1424">
        <v>0</v>
      </c>
      <c r="E1424">
        <v>0</v>
      </c>
    </row>
    <row r="1425" spans="1:5" x14ac:dyDescent="0.25">
      <c r="A1425" t="s">
        <v>2034</v>
      </c>
      <c r="B1425" t="s">
        <v>2143</v>
      </c>
      <c r="C1425" t="s">
        <v>4293</v>
      </c>
      <c r="D1425">
        <v>0</v>
      </c>
      <c r="E1425">
        <v>0</v>
      </c>
    </row>
    <row r="1426" spans="1:5" x14ac:dyDescent="0.25">
      <c r="A1426" t="s">
        <v>2034</v>
      </c>
      <c r="B1426" t="s">
        <v>2144</v>
      </c>
      <c r="C1426" t="s">
        <v>4293</v>
      </c>
      <c r="D1426">
        <v>0</v>
      </c>
      <c r="E1426">
        <v>0</v>
      </c>
    </row>
    <row r="1427" spans="1:5" x14ac:dyDescent="0.25">
      <c r="A1427" t="s">
        <v>2145</v>
      </c>
      <c r="B1427" t="s">
        <v>2145</v>
      </c>
      <c r="C1427" t="s">
        <v>4294</v>
      </c>
      <c r="D1427">
        <v>0</v>
      </c>
      <c r="E1427">
        <v>0</v>
      </c>
    </row>
    <row r="1428" spans="1:5" x14ac:dyDescent="0.25">
      <c r="A1428" t="s">
        <v>2145</v>
      </c>
      <c r="B1428" t="s">
        <v>2146</v>
      </c>
      <c r="C1428" t="s">
        <v>2147</v>
      </c>
      <c r="D1428">
        <v>1</v>
      </c>
      <c r="E1428">
        <v>1</v>
      </c>
    </row>
    <row r="1429" spans="1:5" x14ac:dyDescent="0.25">
      <c r="A1429" t="s">
        <v>2145</v>
      </c>
      <c r="B1429" t="s">
        <v>2148</v>
      </c>
      <c r="C1429" t="s">
        <v>2149</v>
      </c>
      <c r="D1429">
        <v>1</v>
      </c>
      <c r="E1429">
        <v>0</v>
      </c>
    </row>
    <row r="1430" spans="1:5" x14ac:dyDescent="0.25">
      <c r="A1430" t="s">
        <v>2145</v>
      </c>
      <c r="B1430" t="s">
        <v>2150</v>
      </c>
      <c r="C1430" t="s">
        <v>2151</v>
      </c>
      <c r="D1430">
        <v>1</v>
      </c>
      <c r="E1430">
        <v>0</v>
      </c>
    </row>
    <row r="1431" spans="1:5" x14ac:dyDescent="0.25">
      <c r="A1431" t="s">
        <v>2145</v>
      </c>
      <c r="B1431" t="s">
        <v>2152</v>
      </c>
      <c r="C1431" t="s">
        <v>2151</v>
      </c>
      <c r="D1431">
        <v>1</v>
      </c>
      <c r="E1431">
        <v>0</v>
      </c>
    </row>
    <row r="1432" spans="1:5" x14ac:dyDescent="0.25">
      <c r="A1432" t="s">
        <v>2145</v>
      </c>
      <c r="B1432" t="s">
        <v>2153</v>
      </c>
      <c r="C1432" t="s">
        <v>2154</v>
      </c>
      <c r="D1432">
        <v>1</v>
      </c>
      <c r="E1432">
        <v>0</v>
      </c>
    </row>
    <row r="1433" spans="1:5" x14ac:dyDescent="0.25">
      <c r="A1433" t="s">
        <v>2145</v>
      </c>
      <c r="B1433" t="s">
        <v>2155</v>
      </c>
      <c r="C1433" t="s">
        <v>2154</v>
      </c>
      <c r="D1433">
        <v>1</v>
      </c>
      <c r="E1433">
        <v>0</v>
      </c>
    </row>
    <row r="1434" spans="1:5" x14ac:dyDescent="0.25">
      <c r="A1434" t="s">
        <v>2145</v>
      </c>
      <c r="B1434" t="s">
        <v>2156</v>
      </c>
      <c r="C1434" t="s">
        <v>2157</v>
      </c>
      <c r="D1434">
        <v>0</v>
      </c>
      <c r="E1434">
        <v>0</v>
      </c>
    </row>
    <row r="1435" spans="1:5" x14ac:dyDescent="0.25">
      <c r="A1435" t="s">
        <v>2145</v>
      </c>
      <c r="B1435" t="s">
        <v>2158</v>
      </c>
      <c r="C1435" t="s">
        <v>2159</v>
      </c>
      <c r="D1435">
        <v>1</v>
      </c>
      <c r="E1435">
        <v>0</v>
      </c>
    </row>
    <row r="1436" spans="1:5" x14ac:dyDescent="0.25">
      <c r="A1436" t="s">
        <v>2145</v>
      </c>
      <c r="B1436" t="s">
        <v>2160</v>
      </c>
      <c r="C1436" t="s">
        <v>2159</v>
      </c>
      <c r="D1436">
        <v>1</v>
      </c>
      <c r="E1436">
        <v>0</v>
      </c>
    </row>
    <row r="1437" spans="1:5" x14ac:dyDescent="0.25">
      <c r="A1437" t="s">
        <v>2145</v>
      </c>
      <c r="B1437" t="s">
        <v>2161</v>
      </c>
      <c r="C1437" t="s">
        <v>2162</v>
      </c>
      <c r="D1437">
        <v>0</v>
      </c>
      <c r="E1437">
        <v>0</v>
      </c>
    </row>
    <row r="1438" spans="1:5" x14ac:dyDescent="0.25">
      <c r="A1438" t="s">
        <v>2145</v>
      </c>
      <c r="B1438" t="s">
        <v>2163</v>
      </c>
      <c r="C1438" t="s">
        <v>2162</v>
      </c>
      <c r="D1438">
        <v>0</v>
      </c>
      <c r="E1438">
        <v>0</v>
      </c>
    </row>
    <row r="1439" spans="1:5" x14ac:dyDescent="0.25">
      <c r="A1439" t="s">
        <v>2145</v>
      </c>
      <c r="B1439" t="s">
        <v>2164</v>
      </c>
      <c r="C1439" t="s">
        <v>2165</v>
      </c>
      <c r="D1439">
        <v>1</v>
      </c>
      <c r="E1439">
        <v>0</v>
      </c>
    </row>
    <row r="1440" spans="1:5" x14ac:dyDescent="0.25">
      <c r="A1440" t="s">
        <v>2145</v>
      </c>
      <c r="B1440" t="s">
        <v>2166</v>
      </c>
      <c r="C1440" t="s">
        <v>2167</v>
      </c>
      <c r="D1440">
        <v>1</v>
      </c>
      <c r="E1440">
        <v>0</v>
      </c>
    </row>
    <row r="1441" spans="1:5" x14ac:dyDescent="0.25">
      <c r="A1441" t="s">
        <v>2145</v>
      </c>
      <c r="B1441" t="s">
        <v>2168</v>
      </c>
      <c r="C1441" t="s">
        <v>2167</v>
      </c>
      <c r="D1441">
        <v>1</v>
      </c>
      <c r="E1441">
        <v>0</v>
      </c>
    </row>
    <row r="1442" spans="1:5" x14ac:dyDescent="0.25">
      <c r="A1442" t="s">
        <v>2145</v>
      </c>
      <c r="B1442" t="s">
        <v>2169</v>
      </c>
      <c r="C1442" t="s">
        <v>2170</v>
      </c>
      <c r="D1442">
        <v>1</v>
      </c>
      <c r="E1442">
        <v>0</v>
      </c>
    </row>
    <row r="1443" spans="1:5" x14ac:dyDescent="0.25">
      <c r="A1443" t="s">
        <v>2145</v>
      </c>
      <c r="B1443" t="s">
        <v>2171</v>
      </c>
      <c r="C1443" t="s">
        <v>2170</v>
      </c>
      <c r="D1443">
        <v>1</v>
      </c>
      <c r="E1443">
        <v>0</v>
      </c>
    </row>
    <row r="1444" spans="1:5" x14ac:dyDescent="0.25">
      <c r="A1444" t="s">
        <v>2145</v>
      </c>
      <c r="B1444" t="s">
        <v>2172</v>
      </c>
      <c r="C1444" t="s">
        <v>2173</v>
      </c>
      <c r="D1444">
        <v>0</v>
      </c>
      <c r="E1444">
        <v>0</v>
      </c>
    </row>
    <row r="1445" spans="1:5" x14ac:dyDescent="0.25">
      <c r="A1445" t="s">
        <v>2145</v>
      </c>
      <c r="B1445" t="s">
        <v>2174</v>
      </c>
      <c r="C1445" t="s">
        <v>2173</v>
      </c>
      <c r="D1445">
        <v>0</v>
      </c>
      <c r="E1445">
        <v>0</v>
      </c>
    </row>
    <row r="1446" spans="1:5" x14ac:dyDescent="0.25">
      <c r="A1446" t="s">
        <v>2145</v>
      </c>
      <c r="B1446" t="s">
        <v>2175</v>
      </c>
      <c r="C1446" t="s">
        <v>2176</v>
      </c>
      <c r="D1446">
        <v>1</v>
      </c>
      <c r="E1446">
        <v>0</v>
      </c>
    </row>
    <row r="1447" spans="1:5" x14ac:dyDescent="0.25">
      <c r="A1447" t="s">
        <v>2145</v>
      </c>
      <c r="B1447" t="s">
        <v>2177</v>
      </c>
      <c r="C1447" t="s">
        <v>2176</v>
      </c>
      <c r="D1447">
        <v>1</v>
      </c>
      <c r="E1447">
        <v>0</v>
      </c>
    </row>
    <row r="1448" spans="1:5" x14ac:dyDescent="0.25">
      <c r="A1448" t="s">
        <v>2145</v>
      </c>
      <c r="B1448" t="s">
        <v>2178</v>
      </c>
      <c r="C1448" t="s">
        <v>2179</v>
      </c>
      <c r="D1448">
        <v>1</v>
      </c>
      <c r="E1448">
        <v>0</v>
      </c>
    </row>
    <row r="1449" spans="1:5" x14ac:dyDescent="0.25">
      <c r="A1449" t="s">
        <v>2145</v>
      </c>
      <c r="B1449" t="s">
        <v>2180</v>
      </c>
      <c r="C1449" t="s">
        <v>2179</v>
      </c>
      <c r="D1449">
        <v>1</v>
      </c>
      <c r="E1449">
        <v>0</v>
      </c>
    </row>
    <row r="1450" spans="1:5" x14ac:dyDescent="0.25">
      <c r="A1450" t="s">
        <v>2145</v>
      </c>
      <c r="B1450" t="s">
        <v>2181</v>
      </c>
      <c r="C1450" t="s">
        <v>3118</v>
      </c>
      <c r="D1450">
        <v>1</v>
      </c>
      <c r="E1450">
        <v>0</v>
      </c>
    </row>
    <row r="1451" spans="1:5" x14ac:dyDescent="0.25">
      <c r="A1451" t="s">
        <v>2145</v>
      </c>
      <c r="B1451" s="60" t="s">
        <v>2182</v>
      </c>
      <c r="C1451" s="60" t="s">
        <v>2183</v>
      </c>
      <c r="D1451">
        <v>0</v>
      </c>
      <c r="E1451">
        <v>1</v>
      </c>
    </row>
    <row r="1452" spans="1:5" x14ac:dyDescent="0.25">
      <c r="A1452" t="s">
        <v>2145</v>
      </c>
      <c r="B1452" s="60" t="s">
        <v>2184</v>
      </c>
      <c r="C1452" s="60" t="s">
        <v>4051</v>
      </c>
      <c r="D1452">
        <v>0</v>
      </c>
      <c r="E1452">
        <v>1</v>
      </c>
    </row>
    <row r="1453" spans="1:5" x14ac:dyDescent="0.25">
      <c r="A1453" t="s">
        <v>2145</v>
      </c>
      <c r="B1453" t="s">
        <v>2185</v>
      </c>
      <c r="C1453" t="s">
        <v>2186</v>
      </c>
      <c r="D1453">
        <v>0</v>
      </c>
      <c r="E1453">
        <v>0</v>
      </c>
    </row>
    <row r="1454" spans="1:5" x14ac:dyDescent="0.25">
      <c r="A1454" t="s">
        <v>2145</v>
      </c>
      <c r="B1454" t="s">
        <v>2187</v>
      </c>
      <c r="C1454" t="s">
        <v>2186</v>
      </c>
      <c r="D1454">
        <v>0</v>
      </c>
      <c r="E1454">
        <v>0</v>
      </c>
    </row>
    <row r="1455" spans="1:5" x14ac:dyDescent="0.25">
      <c r="A1455" t="s">
        <v>2145</v>
      </c>
      <c r="B1455" t="s">
        <v>2188</v>
      </c>
      <c r="C1455" t="s">
        <v>2186</v>
      </c>
      <c r="D1455">
        <v>0</v>
      </c>
      <c r="E1455">
        <v>0</v>
      </c>
    </row>
    <row r="1456" spans="1:5" x14ac:dyDescent="0.25">
      <c r="A1456" t="s">
        <v>2145</v>
      </c>
      <c r="B1456" t="s">
        <v>2189</v>
      </c>
      <c r="C1456" t="s">
        <v>4295</v>
      </c>
      <c r="D1456">
        <v>0</v>
      </c>
      <c r="E1456">
        <v>1</v>
      </c>
    </row>
    <row r="1457" spans="1:5" x14ac:dyDescent="0.25">
      <c r="A1457" t="s">
        <v>2145</v>
      </c>
      <c r="B1457" t="s">
        <v>2190</v>
      </c>
      <c r="C1457" t="s">
        <v>4296</v>
      </c>
      <c r="D1457">
        <v>0</v>
      </c>
      <c r="E1457">
        <v>1</v>
      </c>
    </row>
    <row r="1458" spans="1:5" x14ac:dyDescent="0.25">
      <c r="A1458" t="s">
        <v>2145</v>
      </c>
      <c r="B1458" t="s">
        <v>2191</v>
      </c>
      <c r="C1458" t="s">
        <v>4296</v>
      </c>
      <c r="D1458">
        <v>0</v>
      </c>
      <c r="E1458">
        <v>1</v>
      </c>
    </row>
    <row r="1459" spans="1:5" x14ac:dyDescent="0.25">
      <c r="A1459" t="s">
        <v>2145</v>
      </c>
      <c r="B1459" t="s">
        <v>2193</v>
      </c>
      <c r="C1459" t="s">
        <v>4297</v>
      </c>
      <c r="D1459">
        <v>0</v>
      </c>
      <c r="E1459">
        <v>1</v>
      </c>
    </row>
    <row r="1460" spans="1:5" x14ac:dyDescent="0.25">
      <c r="A1460" t="s">
        <v>2145</v>
      </c>
      <c r="B1460" t="s">
        <v>2194</v>
      </c>
      <c r="C1460" t="s">
        <v>4297</v>
      </c>
      <c r="D1460">
        <v>0</v>
      </c>
      <c r="E1460">
        <v>1</v>
      </c>
    </row>
    <row r="1461" spans="1:5" x14ac:dyDescent="0.25">
      <c r="A1461" t="s">
        <v>2145</v>
      </c>
      <c r="B1461" t="s">
        <v>2195</v>
      </c>
      <c r="C1461" t="s">
        <v>2196</v>
      </c>
      <c r="D1461">
        <v>1</v>
      </c>
      <c r="E1461">
        <v>1</v>
      </c>
    </row>
    <row r="1462" spans="1:5" x14ac:dyDescent="0.25">
      <c r="A1462" t="s">
        <v>2145</v>
      </c>
      <c r="B1462" t="s">
        <v>2197</v>
      </c>
      <c r="C1462" t="s">
        <v>4298</v>
      </c>
      <c r="D1462">
        <v>0</v>
      </c>
      <c r="E1462">
        <v>0</v>
      </c>
    </row>
    <row r="1463" spans="1:5" x14ac:dyDescent="0.25">
      <c r="A1463" t="s">
        <v>2145</v>
      </c>
      <c r="B1463" t="s">
        <v>2198</v>
      </c>
      <c r="C1463" t="s">
        <v>4298</v>
      </c>
      <c r="D1463">
        <v>0</v>
      </c>
      <c r="E1463">
        <v>0</v>
      </c>
    </row>
    <row r="1464" spans="1:5" x14ac:dyDescent="0.25">
      <c r="A1464" t="s">
        <v>2145</v>
      </c>
      <c r="B1464" t="s">
        <v>2199</v>
      </c>
      <c r="C1464" t="s">
        <v>4298</v>
      </c>
      <c r="D1464">
        <v>0</v>
      </c>
      <c r="E1464">
        <v>0</v>
      </c>
    </row>
    <row r="1465" spans="1:5" x14ac:dyDescent="0.25">
      <c r="A1465" t="s">
        <v>2145</v>
      </c>
      <c r="B1465" t="s">
        <v>2200</v>
      </c>
      <c r="C1465" t="s">
        <v>4299</v>
      </c>
      <c r="D1465">
        <v>0</v>
      </c>
      <c r="E1465">
        <v>0</v>
      </c>
    </row>
    <row r="1466" spans="1:5" x14ac:dyDescent="0.25">
      <c r="A1466" t="s">
        <v>2145</v>
      </c>
      <c r="B1466" t="s">
        <v>2202</v>
      </c>
      <c r="C1466" t="s">
        <v>4299</v>
      </c>
      <c r="D1466">
        <v>0</v>
      </c>
      <c r="E1466">
        <v>0</v>
      </c>
    </row>
    <row r="1467" spans="1:5" x14ac:dyDescent="0.25">
      <c r="A1467" t="s">
        <v>2145</v>
      </c>
      <c r="B1467" t="s">
        <v>2203</v>
      </c>
      <c r="C1467" t="s">
        <v>4299</v>
      </c>
      <c r="D1467">
        <v>0</v>
      </c>
      <c r="E1467">
        <v>0</v>
      </c>
    </row>
    <row r="1468" spans="1:5" x14ac:dyDescent="0.25">
      <c r="A1468" t="s">
        <v>2145</v>
      </c>
      <c r="B1468" t="s">
        <v>2204</v>
      </c>
      <c r="C1468" t="s">
        <v>4300</v>
      </c>
      <c r="D1468">
        <v>0</v>
      </c>
      <c r="E1468">
        <v>1</v>
      </c>
    </row>
    <row r="1469" spans="1:5" x14ac:dyDescent="0.25">
      <c r="A1469" t="s">
        <v>2145</v>
      </c>
      <c r="B1469" t="s">
        <v>2205</v>
      </c>
      <c r="C1469" t="s">
        <v>4301</v>
      </c>
      <c r="D1469">
        <v>0</v>
      </c>
      <c r="E1469">
        <v>0</v>
      </c>
    </row>
    <row r="1470" spans="1:5" x14ac:dyDescent="0.25">
      <c r="A1470" t="s">
        <v>2145</v>
      </c>
      <c r="B1470" t="s">
        <v>2206</v>
      </c>
      <c r="C1470" t="s">
        <v>4302</v>
      </c>
      <c r="D1470">
        <v>0</v>
      </c>
      <c r="E1470">
        <v>0</v>
      </c>
    </row>
    <row r="1471" spans="1:5" x14ac:dyDescent="0.25">
      <c r="A1471" t="s">
        <v>2145</v>
      </c>
      <c r="B1471" t="s">
        <v>2207</v>
      </c>
      <c r="C1471" t="s">
        <v>4302</v>
      </c>
      <c r="D1471">
        <v>0</v>
      </c>
      <c r="E1471">
        <v>0</v>
      </c>
    </row>
    <row r="1472" spans="1:5" x14ac:dyDescent="0.25">
      <c r="A1472" t="s">
        <v>2145</v>
      </c>
      <c r="B1472" t="s">
        <v>2208</v>
      </c>
      <c r="C1472" t="s">
        <v>4303</v>
      </c>
      <c r="D1472">
        <v>0</v>
      </c>
      <c r="E1472">
        <v>0</v>
      </c>
    </row>
    <row r="1473" spans="1:5" x14ac:dyDescent="0.25">
      <c r="A1473" t="s">
        <v>2145</v>
      </c>
      <c r="B1473" t="s">
        <v>2209</v>
      </c>
      <c r="C1473" t="s">
        <v>4303</v>
      </c>
      <c r="D1473">
        <v>0</v>
      </c>
      <c r="E1473">
        <v>0</v>
      </c>
    </row>
    <row r="1474" spans="1:5" x14ac:dyDescent="0.25">
      <c r="A1474" t="s">
        <v>2145</v>
      </c>
      <c r="B1474" t="s">
        <v>2210</v>
      </c>
      <c r="C1474" t="s">
        <v>2211</v>
      </c>
      <c r="D1474">
        <v>1</v>
      </c>
      <c r="E1474">
        <v>0</v>
      </c>
    </row>
    <row r="1475" spans="1:5" x14ac:dyDescent="0.25">
      <c r="A1475" t="s">
        <v>2145</v>
      </c>
      <c r="B1475" t="s">
        <v>2212</v>
      </c>
      <c r="C1475" t="s">
        <v>2211</v>
      </c>
      <c r="D1475">
        <v>1</v>
      </c>
      <c r="E1475">
        <v>0</v>
      </c>
    </row>
    <row r="1476" spans="1:5" x14ac:dyDescent="0.25">
      <c r="A1476" t="s">
        <v>2145</v>
      </c>
      <c r="B1476" t="s">
        <v>2213</v>
      </c>
      <c r="C1476" t="s">
        <v>2211</v>
      </c>
      <c r="D1476">
        <v>1</v>
      </c>
      <c r="E1476">
        <v>0</v>
      </c>
    </row>
    <row r="1477" spans="1:5" x14ac:dyDescent="0.25">
      <c r="A1477" t="s">
        <v>2145</v>
      </c>
      <c r="B1477" t="s">
        <v>2214</v>
      </c>
      <c r="C1477" t="s">
        <v>4304</v>
      </c>
      <c r="D1477">
        <v>0</v>
      </c>
      <c r="E1477">
        <v>1</v>
      </c>
    </row>
    <row r="1478" spans="1:5" x14ac:dyDescent="0.25">
      <c r="A1478" t="s">
        <v>2145</v>
      </c>
      <c r="B1478" t="s">
        <v>2215</v>
      </c>
      <c r="C1478" t="s">
        <v>4304</v>
      </c>
      <c r="D1478">
        <v>0</v>
      </c>
      <c r="E1478">
        <v>1</v>
      </c>
    </row>
    <row r="1479" spans="1:5" x14ac:dyDescent="0.25">
      <c r="A1479" t="s">
        <v>2145</v>
      </c>
      <c r="B1479" t="s">
        <v>2216</v>
      </c>
      <c r="C1479" t="s">
        <v>4305</v>
      </c>
      <c r="D1479">
        <v>0</v>
      </c>
      <c r="E1479">
        <v>1</v>
      </c>
    </row>
    <row r="1480" spans="1:5" x14ac:dyDescent="0.25">
      <c r="A1480" t="s">
        <v>2145</v>
      </c>
      <c r="B1480" t="s">
        <v>2218</v>
      </c>
      <c r="C1480" t="s">
        <v>4305</v>
      </c>
      <c r="D1480">
        <v>0</v>
      </c>
      <c r="E1480">
        <v>1</v>
      </c>
    </row>
    <row r="1481" spans="1:5" x14ac:dyDescent="0.25">
      <c r="A1481" t="s">
        <v>2145</v>
      </c>
      <c r="B1481" t="s">
        <v>2219</v>
      </c>
      <c r="C1481" t="s">
        <v>4306</v>
      </c>
      <c r="D1481">
        <v>0</v>
      </c>
      <c r="E1481">
        <v>1</v>
      </c>
    </row>
    <row r="1482" spans="1:5" x14ac:dyDescent="0.25">
      <c r="A1482" t="s">
        <v>2145</v>
      </c>
      <c r="B1482" t="s">
        <v>2221</v>
      </c>
      <c r="C1482" t="s">
        <v>4306</v>
      </c>
      <c r="D1482">
        <v>0</v>
      </c>
      <c r="E1482">
        <v>1</v>
      </c>
    </row>
    <row r="1483" spans="1:5" x14ac:dyDescent="0.25">
      <c r="A1483" t="s">
        <v>2145</v>
      </c>
      <c r="B1483" t="s">
        <v>2222</v>
      </c>
      <c r="C1483" t="s">
        <v>2223</v>
      </c>
      <c r="D1483">
        <v>1</v>
      </c>
      <c r="E1483">
        <v>1</v>
      </c>
    </row>
    <row r="1484" spans="1:5" x14ac:dyDescent="0.25">
      <c r="A1484" t="s">
        <v>2145</v>
      </c>
      <c r="B1484" t="s">
        <v>2224</v>
      </c>
      <c r="C1484" t="s">
        <v>2225</v>
      </c>
      <c r="D1484">
        <v>0</v>
      </c>
      <c r="E1484">
        <v>0</v>
      </c>
    </row>
    <row r="1485" spans="1:5" x14ac:dyDescent="0.25">
      <c r="A1485" t="s">
        <v>2145</v>
      </c>
      <c r="B1485" t="s">
        <v>2226</v>
      </c>
      <c r="C1485" t="s">
        <v>2225</v>
      </c>
      <c r="D1485">
        <v>0</v>
      </c>
      <c r="E1485">
        <v>0</v>
      </c>
    </row>
    <row r="1486" spans="1:5" x14ac:dyDescent="0.25">
      <c r="A1486" t="s">
        <v>2145</v>
      </c>
      <c r="B1486" t="s">
        <v>2227</v>
      </c>
      <c r="C1486" t="s">
        <v>2225</v>
      </c>
      <c r="D1486">
        <v>0</v>
      </c>
      <c r="E1486">
        <v>0</v>
      </c>
    </row>
    <row r="1487" spans="1:5" x14ac:dyDescent="0.25">
      <c r="A1487" t="s">
        <v>2145</v>
      </c>
      <c r="B1487" t="s">
        <v>2228</v>
      </c>
      <c r="C1487" t="s">
        <v>2229</v>
      </c>
      <c r="D1487">
        <v>0</v>
      </c>
      <c r="E1487">
        <v>0</v>
      </c>
    </row>
    <row r="1488" spans="1:5" x14ac:dyDescent="0.25">
      <c r="A1488" t="s">
        <v>2145</v>
      </c>
      <c r="B1488" t="s">
        <v>2230</v>
      </c>
      <c r="C1488" t="s">
        <v>2231</v>
      </c>
      <c r="D1488">
        <v>1</v>
      </c>
      <c r="E1488">
        <v>0</v>
      </c>
    </row>
    <row r="1489" spans="1:5" x14ac:dyDescent="0.25">
      <c r="A1489" t="s">
        <v>2145</v>
      </c>
      <c r="B1489" t="s">
        <v>2232</v>
      </c>
      <c r="C1489" t="s">
        <v>2231</v>
      </c>
      <c r="D1489">
        <v>1</v>
      </c>
      <c r="E1489">
        <v>0</v>
      </c>
    </row>
    <row r="1490" spans="1:5" x14ac:dyDescent="0.25">
      <c r="A1490" t="s">
        <v>2145</v>
      </c>
      <c r="B1490" t="s">
        <v>2233</v>
      </c>
      <c r="C1490" t="s">
        <v>2234</v>
      </c>
      <c r="D1490">
        <v>1</v>
      </c>
      <c r="E1490">
        <v>0</v>
      </c>
    </row>
    <row r="1491" spans="1:5" x14ac:dyDescent="0.25">
      <c r="A1491" t="s">
        <v>2145</v>
      </c>
      <c r="B1491" t="s">
        <v>2235</v>
      </c>
      <c r="C1491" s="60" t="s">
        <v>2236</v>
      </c>
      <c r="D1491">
        <v>1</v>
      </c>
      <c r="E1491">
        <v>0</v>
      </c>
    </row>
    <row r="1492" spans="1:5" x14ac:dyDescent="0.25">
      <c r="A1492" t="s">
        <v>2145</v>
      </c>
      <c r="B1492" t="s">
        <v>2237</v>
      </c>
      <c r="C1492" s="60" t="s">
        <v>2238</v>
      </c>
      <c r="D1492">
        <v>1</v>
      </c>
      <c r="E1492">
        <v>0</v>
      </c>
    </row>
    <row r="1493" spans="1:5" x14ac:dyDescent="0.25">
      <c r="A1493" t="s">
        <v>2145</v>
      </c>
      <c r="B1493" t="s">
        <v>2239</v>
      </c>
      <c r="C1493" s="60" t="s">
        <v>4082</v>
      </c>
      <c r="D1493">
        <v>0</v>
      </c>
      <c r="E1493">
        <v>0</v>
      </c>
    </row>
    <row r="1494" spans="1:5" x14ac:dyDescent="0.25">
      <c r="A1494" t="s">
        <v>2145</v>
      </c>
      <c r="B1494" t="s">
        <v>2240</v>
      </c>
      <c r="C1494" t="s">
        <v>2241</v>
      </c>
      <c r="D1494">
        <v>0</v>
      </c>
      <c r="E1494">
        <v>1</v>
      </c>
    </row>
    <row r="1495" spans="1:5" x14ac:dyDescent="0.25">
      <c r="A1495" t="s">
        <v>2145</v>
      </c>
      <c r="B1495" t="s">
        <v>2242</v>
      </c>
      <c r="C1495" t="s">
        <v>2241</v>
      </c>
      <c r="D1495">
        <v>0</v>
      </c>
      <c r="E1495">
        <v>1</v>
      </c>
    </row>
    <row r="1496" spans="1:5" x14ac:dyDescent="0.25">
      <c r="A1496" t="s">
        <v>2145</v>
      </c>
      <c r="B1496" t="s">
        <v>2243</v>
      </c>
      <c r="C1496" t="s">
        <v>2244</v>
      </c>
      <c r="D1496">
        <v>1</v>
      </c>
      <c r="E1496">
        <v>0</v>
      </c>
    </row>
    <row r="1497" spans="1:5" x14ac:dyDescent="0.25">
      <c r="A1497" t="s">
        <v>2145</v>
      </c>
      <c r="B1497" t="s">
        <v>2245</v>
      </c>
      <c r="C1497" t="s">
        <v>2244</v>
      </c>
      <c r="D1497">
        <v>1</v>
      </c>
      <c r="E1497">
        <v>0</v>
      </c>
    </row>
    <row r="1498" spans="1:5" x14ac:dyDescent="0.25">
      <c r="A1498" t="s">
        <v>2145</v>
      </c>
      <c r="B1498" t="s">
        <v>2246</v>
      </c>
      <c r="C1498" t="s">
        <v>2244</v>
      </c>
      <c r="D1498">
        <v>1</v>
      </c>
      <c r="E1498">
        <v>0</v>
      </c>
    </row>
    <row r="1499" spans="1:5" x14ac:dyDescent="0.25">
      <c r="A1499" t="s">
        <v>2145</v>
      </c>
      <c r="B1499" t="s">
        <v>2247</v>
      </c>
      <c r="C1499" t="s">
        <v>4307</v>
      </c>
      <c r="D1499">
        <v>0</v>
      </c>
      <c r="E1499">
        <v>1</v>
      </c>
    </row>
    <row r="1500" spans="1:5" x14ac:dyDescent="0.25">
      <c r="A1500" t="s">
        <v>2145</v>
      </c>
      <c r="B1500" t="s">
        <v>2248</v>
      </c>
      <c r="C1500" t="s">
        <v>4308</v>
      </c>
      <c r="D1500">
        <v>0</v>
      </c>
      <c r="E1500">
        <v>0</v>
      </c>
    </row>
    <row r="1501" spans="1:5" x14ac:dyDescent="0.25">
      <c r="A1501" t="s">
        <v>2145</v>
      </c>
      <c r="B1501" t="s">
        <v>2250</v>
      </c>
      <c r="C1501" t="s">
        <v>4308</v>
      </c>
      <c r="D1501">
        <v>0</v>
      </c>
      <c r="E1501">
        <v>1</v>
      </c>
    </row>
    <row r="1502" spans="1:5" x14ac:dyDescent="0.25">
      <c r="A1502" t="s">
        <v>2145</v>
      </c>
      <c r="B1502" t="s">
        <v>2251</v>
      </c>
      <c r="C1502" t="s">
        <v>4308</v>
      </c>
      <c r="D1502">
        <v>0</v>
      </c>
      <c r="E1502">
        <v>1</v>
      </c>
    </row>
    <row r="1503" spans="1:5" x14ac:dyDescent="0.25">
      <c r="A1503" t="s">
        <v>2145</v>
      </c>
      <c r="B1503" t="s">
        <v>2252</v>
      </c>
      <c r="C1503" t="s">
        <v>2253</v>
      </c>
      <c r="D1503">
        <v>0</v>
      </c>
      <c r="E1503">
        <v>0</v>
      </c>
    </row>
    <row r="1504" spans="1:5" x14ac:dyDescent="0.25">
      <c r="A1504" t="s">
        <v>2145</v>
      </c>
      <c r="B1504" t="s">
        <v>2254</v>
      </c>
      <c r="C1504" t="s">
        <v>2253</v>
      </c>
      <c r="D1504">
        <v>0</v>
      </c>
      <c r="E1504">
        <v>0</v>
      </c>
    </row>
    <row r="1505" spans="1:5" x14ac:dyDescent="0.25">
      <c r="A1505" t="s">
        <v>2145</v>
      </c>
      <c r="B1505" t="s">
        <v>2255</v>
      </c>
      <c r="C1505" t="s">
        <v>2253</v>
      </c>
      <c r="D1505">
        <v>0</v>
      </c>
      <c r="E1505">
        <v>0</v>
      </c>
    </row>
    <row r="1506" spans="1:5" x14ac:dyDescent="0.25">
      <c r="A1506" t="s">
        <v>2145</v>
      </c>
      <c r="B1506" t="s">
        <v>2256</v>
      </c>
      <c r="C1506" t="s">
        <v>2257</v>
      </c>
      <c r="D1506">
        <v>1</v>
      </c>
      <c r="E1506">
        <v>0</v>
      </c>
    </row>
    <row r="1507" spans="1:5" x14ac:dyDescent="0.25">
      <c r="A1507" t="s">
        <v>2145</v>
      </c>
      <c r="B1507" t="s">
        <v>2258</v>
      </c>
      <c r="C1507" t="s">
        <v>2257</v>
      </c>
      <c r="D1507">
        <v>1</v>
      </c>
      <c r="E1507">
        <v>0</v>
      </c>
    </row>
    <row r="1508" spans="1:5" x14ac:dyDescent="0.25">
      <c r="A1508" t="s">
        <v>2145</v>
      </c>
      <c r="B1508" t="s">
        <v>2259</v>
      </c>
      <c r="C1508" t="s">
        <v>2257</v>
      </c>
      <c r="D1508">
        <v>1</v>
      </c>
      <c r="E1508">
        <v>0</v>
      </c>
    </row>
    <row r="1509" spans="1:5" x14ac:dyDescent="0.25">
      <c r="A1509" t="s">
        <v>2145</v>
      </c>
      <c r="B1509" t="s">
        <v>2260</v>
      </c>
      <c r="C1509" t="s">
        <v>4309</v>
      </c>
      <c r="D1509">
        <v>0</v>
      </c>
      <c r="E1509">
        <v>1</v>
      </c>
    </row>
    <row r="1510" spans="1:5" x14ac:dyDescent="0.25">
      <c r="A1510" t="s">
        <v>2145</v>
      </c>
      <c r="B1510" t="s">
        <v>2262</v>
      </c>
      <c r="C1510" t="s">
        <v>4309</v>
      </c>
      <c r="D1510">
        <v>0</v>
      </c>
      <c r="E1510">
        <v>1</v>
      </c>
    </row>
    <row r="1511" spans="1:5" x14ac:dyDescent="0.25">
      <c r="A1511" t="s">
        <v>2145</v>
      </c>
      <c r="B1511" t="s">
        <v>2263</v>
      </c>
      <c r="C1511" t="s">
        <v>4309</v>
      </c>
      <c r="D1511">
        <v>0</v>
      </c>
      <c r="E1511">
        <v>1</v>
      </c>
    </row>
    <row r="1512" spans="1:5" x14ac:dyDescent="0.25">
      <c r="A1512" t="s">
        <v>2145</v>
      </c>
      <c r="B1512" t="s">
        <v>2264</v>
      </c>
      <c r="C1512" t="s">
        <v>4310</v>
      </c>
      <c r="D1512">
        <v>0</v>
      </c>
      <c r="E1512">
        <v>0</v>
      </c>
    </row>
    <row r="1513" spans="1:5" x14ac:dyDescent="0.25">
      <c r="A1513" t="s">
        <v>2145</v>
      </c>
      <c r="B1513" t="s">
        <v>2265</v>
      </c>
      <c r="C1513" t="s">
        <v>4311</v>
      </c>
      <c r="D1513">
        <v>1</v>
      </c>
      <c r="E1513">
        <v>0</v>
      </c>
    </row>
    <row r="1514" spans="1:5" x14ac:dyDescent="0.25">
      <c r="A1514" t="s">
        <v>2145</v>
      </c>
      <c r="B1514" t="s">
        <v>2267</v>
      </c>
      <c r="C1514" t="s">
        <v>4311</v>
      </c>
      <c r="D1514">
        <v>1</v>
      </c>
      <c r="E1514">
        <v>0</v>
      </c>
    </row>
    <row r="1515" spans="1:5" x14ac:dyDescent="0.25">
      <c r="A1515" t="s">
        <v>2145</v>
      </c>
      <c r="B1515" t="s">
        <v>2268</v>
      </c>
      <c r="C1515" t="s">
        <v>4312</v>
      </c>
      <c r="D1515">
        <v>0</v>
      </c>
      <c r="E1515">
        <v>0</v>
      </c>
    </row>
    <row r="1516" spans="1:5" x14ac:dyDescent="0.25">
      <c r="A1516" t="s">
        <v>2145</v>
      </c>
      <c r="B1516" t="s">
        <v>2269</v>
      </c>
      <c r="C1516" t="s">
        <v>4312</v>
      </c>
      <c r="D1516">
        <v>0</v>
      </c>
      <c r="E1516">
        <v>0</v>
      </c>
    </row>
    <row r="1517" spans="1:5" x14ac:dyDescent="0.25">
      <c r="A1517" t="s">
        <v>2145</v>
      </c>
      <c r="B1517" t="s">
        <v>2270</v>
      </c>
      <c r="C1517" t="s">
        <v>4310</v>
      </c>
      <c r="D1517">
        <v>0</v>
      </c>
      <c r="E1517">
        <v>0</v>
      </c>
    </row>
    <row r="1518" spans="1:5" x14ac:dyDescent="0.25">
      <c r="A1518" t="s">
        <v>2145</v>
      </c>
      <c r="B1518" t="s">
        <v>2271</v>
      </c>
      <c r="C1518" t="s">
        <v>4310</v>
      </c>
      <c r="D1518">
        <v>0</v>
      </c>
      <c r="E1518">
        <v>0</v>
      </c>
    </row>
    <row r="1519" spans="1:5" x14ac:dyDescent="0.25">
      <c r="A1519" t="s">
        <v>2272</v>
      </c>
      <c r="B1519" t="s">
        <v>2272</v>
      </c>
      <c r="C1519" t="s">
        <v>3320</v>
      </c>
      <c r="D1519">
        <v>0</v>
      </c>
      <c r="E1519">
        <v>0</v>
      </c>
    </row>
    <row r="1520" spans="1:5" x14ac:dyDescent="0.25">
      <c r="A1520" t="s">
        <v>2272</v>
      </c>
      <c r="B1520" t="s">
        <v>2273</v>
      </c>
      <c r="C1520" t="s">
        <v>2274</v>
      </c>
      <c r="D1520">
        <v>0</v>
      </c>
      <c r="E1520">
        <v>1</v>
      </c>
    </row>
    <row r="1521" spans="1:5" x14ac:dyDescent="0.25">
      <c r="A1521" t="s">
        <v>2272</v>
      </c>
      <c r="B1521" t="s">
        <v>2275</v>
      </c>
      <c r="C1521" t="s">
        <v>2276</v>
      </c>
      <c r="D1521">
        <v>0</v>
      </c>
      <c r="E1521">
        <v>0</v>
      </c>
    </row>
    <row r="1522" spans="1:5" x14ac:dyDescent="0.25">
      <c r="A1522" t="s">
        <v>2272</v>
      </c>
      <c r="B1522" t="s">
        <v>2277</v>
      </c>
      <c r="C1522" t="s">
        <v>2278</v>
      </c>
      <c r="D1522">
        <v>0</v>
      </c>
      <c r="E1522">
        <v>0</v>
      </c>
    </row>
    <row r="1523" spans="1:5" x14ac:dyDescent="0.25">
      <c r="A1523" t="s">
        <v>2272</v>
      </c>
      <c r="B1523" t="s">
        <v>2279</v>
      </c>
      <c r="C1523" t="s">
        <v>2278</v>
      </c>
      <c r="D1523">
        <v>0</v>
      </c>
      <c r="E1523">
        <v>0</v>
      </c>
    </row>
    <row r="1524" spans="1:5" x14ac:dyDescent="0.25">
      <c r="A1524" t="s">
        <v>2272</v>
      </c>
      <c r="B1524" t="s">
        <v>2280</v>
      </c>
      <c r="C1524" t="s">
        <v>2281</v>
      </c>
      <c r="D1524">
        <v>0</v>
      </c>
      <c r="E1524">
        <v>0</v>
      </c>
    </row>
    <row r="1525" spans="1:5" x14ac:dyDescent="0.25">
      <c r="A1525" t="s">
        <v>2272</v>
      </c>
      <c r="B1525" t="s">
        <v>2282</v>
      </c>
      <c r="C1525" t="s">
        <v>2281</v>
      </c>
      <c r="D1525">
        <v>0</v>
      </c>
      <c r="E1525">
        <v>0</v>
      </c>
    </row>
    <row r="1526" spans="1:5" x14ac:dyDescent="0.25">
      <c r="A1526" t="s">
        <v>2272</v>
      </c>
      <c r="B1526" t="s">
        <v>2283</v>
      </c>
      <c r="C1526" t="s">
        <v>2284</v>
      </c>
      <c r="D1526">
        <v>1</v>
      </c>
      <c r="E1526">
        <v>0</v>
      </c>
    </row>
    <row r="1527" spans="1:5" x14ac:dyDescent="0.25">
      <c r="A1527" t="s">
        <v>2272</v>
      </c>
      <c r="B1527" t="s">
        <v>2285</v>
      </c>
      <c r="C1527" t="s">
        <v>2284</v>
      </c>
      <c r="D1527">
        <v>1</v>
      </c>
      <c r="E1527">
        <v>0</v>
      </c>
    </row>
    <row r="1528" spans="1:5" x14ac:dyDescent="0.25">
      <c r="A1528" t="s">
        <v>2272</v>
      </c>
      <c r="B1528" t="s">
        <v>2286</v>
      </c>
      <c r="C1528" t="s">
        <v>2287</v>
      </c>
      <c r="D1528">
        <v>0</v>
      </c>
      <c r="E1528">
        <v>0</v>
      </c>
    </row>
    <row r="1529" spans="1:5" x14ac:dyDescent="0.25">
      <c r="A1529" t="s">
        <v>2272</v>
      </c>
      <c r="B1529" t="s">
        <v>2288</v>
      </c>
      <c r="C1529" t="s">
        <v>2289</v>
      </c>
      <c r="D1529">
        <v>1</v>
      </c>
      <c r="E1529">
        <v>0</v>
      </c>
    </row>
    <row r="1530" spans="1:5" x14ac:dyDescent="0.25">
      <c r="A1530" t="s">
        <v>2272</v>
      </c>
      <c r="B1530" t="s">
        <v>2290</v>
      </c>
      <c r="C1530" t="s">
        <v>2289</v>
      </c>
      <c r="D1530">
        <v>1</v>
      </c>
      <c r="E1530">
        <v>0</v>
      </c>
    </row>
    <row r="1531" spans="1:5" x14ac:dyDescent="0.25">
      <c r="A1531" t="s">
        <v>2272</v>
      </c>
      <c r="B1531" t="s">
        <v>2291</v>
      </c>
      <c r="C1531" t="s">
        <v>4313</v>
      </c>
      <c r="D1531">
        <v>1</v>
      </c>
      <c r="E1531">
        <v>0</v>
      </c>
    </row>
    <row r="1532" spans="1:5" x14ac:dyDescent="0.25">
      <c r="A1532" t="s">
        <v>2272</v>
      </c>
      <c r="B1532" t="s">
        <v>2293</v>
      </c>
      <c r="C1532" t="s">
        <v>4313</v>
      </c>
      <c r="D1532">
        <v>1</v>
      </c>
      <c r="E1532">
        <v>0</v>
      </c>
    </row>
    <row r="1533" spans="1:5" x14ac:dyDescent="0.25">
      <c r="A1533" t="s">
        <v>2272</v>
      </c>
      <c r="B1533" t="s">
        <v>2294</v>
      </c>
      <c r="C1533" t="s">
        <v>4314</v>
      </c>
      <c r="D1533">
        <v>0</v>
      </c>
      <c r="E1533">
        <v>0</v>
      </c>
    </row>
    <row r="1534" spans="1:5" x14ac:dyDescent="0.25">
      <c r="A1534" t="s">
        <v>2272</v>
      </c>
      <c r="B1534" t="s">
        <v>2295</v>
      </c>
      <c r="C1534" t="s">
        <v>4314</v>
      </c>
      <c r="D1534">
        <v>0</v>
      </c>
      <c r="E1534">
        <v>0</v>
      </c>
    </row>
    <row r="1535" spans="1:5" x14ac:dyDescent="0.25">
      <c r="A1535" t="s">
        <v>2272</v>
      </c>
      <c r="B1535" t="s">
        <v>2296</v>
      </c>
      <c r="C1535" t="s">
        <v>2297</v>
      </c>
      <c r="D1535">
        <v>0</v>
      </c>
      <c r="E1535">
        <v>0</v>
      </c>
    </row>
    <row r="1536" spans="1:5" x14ac:dyDescent="0.25">
      <c r="A1536" t="s">
        <v>2272</v>
      </c>
      <c r="B1536" t="s">
        <v>2298</v>
      </c>
      <c r="C1536" t="s">
        <v>2297</v>
      </c>
      <c r="D1536">
        <v>0</v>
      </c>
      <c r="E1536">
        <v>0</v>
      </c>
    </row>
    <row r="1537" spans="1:5" x14ac:dyDescent="0.25">
      <c r="A1537" t="s">
        <v>2272</v>
      </c>
      <c r="B1537" t="s">
        <v>2299</v>
      </c>
      <c r="C1537" t="s">
        <v>4315</v>
      </c>
      <c r="D1537">
        <v>0</v>
      </c>
      <c r="E1537">
        <v>0</v>
      </c>
    </row>
    <row r="1538" spans="1:5" x14ac:dyDescent="0.25">
      <c r="A1538" t="s">
        <v>2272</v>
      </c>
      <c r="B1538" t="s">
        <v>2301</v>
      </c>
      <c r="C1538" t="s">
        <v>4315</v>
      </c>
      <c r="D1538">
        <v>0</v>
      </c>
      <c r="E1538">
        <v>0</v>
      </c>
    </row>
    <row r="1539" spans="1:5" x14ac:dyDescent="0.25">
      <c r="A1539" t="s">
        <v>2272</v>
      </c>
      <c r="B1539" t="s">
        <v>2302</v>
      </c>
      <c r="C1539" t="s">
        <v>2303</v>
      </c>
      <c r="D1539">
        <v>0</v>
      </c>
      <c r="E1539">
        <v>0</v>
      </c>
    </row>
    <row r="1540" spans="1:5" x14ac:dyDescent="0.25">
      <c r="A1540" t="s">
        <v>2272</v>
      </c>
      <c r="B1540" t="s">
        <v>2304</v>
      </c>
      <c r="C1540" t="s">
        <v>2303</v>
      </c>
      <c r="D1540">
        <v>0</v>
      </c>
      <c r="E1540">
        <v>0</v>
      </c>
    </row>
    <row r="1541" spans="1:5" x14ac:dyDescent="0.25">
      <c r="A1541" t="s">
        <v>2272</v>
      </c>
      <c r="B1541" t="s">
        <v>2305</v>
      </c>
      <c r="C1541" t="s">
        <v>2303</v>
      </c>
      <c r="D1541">
        <v>0</v>
      </c>
      <c r="E1541">
        <v>0</v>
      </c>
    </row>
    <row r="1542" spans="1:5" x14ac:dyDescent="0.25">
      <c r="A1542" t="s">
        <v>2306</v>
      </c>
      <c r="B1542" t="s">
        <v>2306</v>
      </c>
      <c r="C1542" t="s">
        <v>3318</v>
      </c>
      <c r="D1542">
        <v>0</v>
      </c>
      <c r="E1542">
        <v>0</v>
      </c>
    </row>
    <row r="1543" spans="1:5" x14ac:dyDescent="0.25">
      <c r="A1543" t="s">
        <v>2306</v>
      </c>
      <c r="B1543" t="s">
        <v>2307</v>
      </c>
      <c r="C1543" t="s">
        <v>2308</v>
      </c>
      <c r="D1543">
        <v>1</v>
      </c>
      <c r="E1543">
        <v>1</v>
      </c>
    </row>
    <row r="1544" spans="1:5" x14ac:dyDescent="0.25">
      <c r="A1544" t="s">
        <v>2306</v>
      </c>
      <c r="B1544" t="s">
        <v>2309</v>
      </c>
      <c r="C1544" t="s">
        <v>2310</v>
      </c>
      <c r="D1544">
        <v>1</v>
      </c>
      <c r="E1544">
        <v>0</v>
      </c>
    </row>
    <row r="1545" spans="1:5" x14ac:dyDescent="0.25">
      <c r="A1545" t="s">
        <v>2306</v>
      </c>
      <c r="B1545" t="s">
        <v>2311</v>
      </c>
      <c r="C1545" t="s">
        <v>2310</v>
      </c>
      <c r="D1545">
        <v>1</v>
      </c>
      <c r="E1545">
        <v>0</v>
      </c>
    </row>
    <row r="1546" spans="1:5" x14ac:dyDescent="0.25">
      <c r="A1546" t="s">
        <v>2306</v>
      </c>
      <c r="B1546" t="s">
        <v>2312</v>
      </c>
      <c r="C1546" t="s">
        <v>2310</v>
      </c>
      <c r="D1546">
        <v>1</v>
      </c>
      <c r="E1546">
        <v>0</v>
      </c>
    </row>
    <row r="1547" spans="1:5" x14ac:dyDescent="0.25">
      <c r="A1547" t="s">
        <v>2306</v>
      </c>
      <c r="B1547" t="s">
        <v>2313</v>
      </c>
      <c r="C1547" t="s">
        <v>2314</v>
      </c>
      <c r="D1547">
        <v>0</v>
      </c>
      <c r="E1547">
        <v>0</v>
      </c>
    </row>
    <row r="1548" spans="1:5" x14ac:dyDescent="0.25">
      <c r="A1548" t="s">
        <v>2306</v>
      </c>
      <c r="B1548" t="s">
        <v>2315</v>
      </c>
      <c r="C1548" t="s">
        <v>2314</v>
      </c>
      <c r="D1548">
        <v>0</v>
      </c>
      <c r="E1548">
        <v>0</v>
      </c>
    </row>
    <row r="1549" spans="1:5" x14ac:dyDescent="0.25">
      <c r="A1549" t="s">
        <v>2306</v>
      </c>
      <c r="B1549" t="s">
        <v>2316</v>
      </c>
      <c r="C1549" t="s">
        <v>2317</v>
      </c>
      <c r="D1549">
        <v>0</v>
      </c>
      <c r="E1549">
        <v>0</v>
      </c>
    </row>
    <row r="1550" spans="1:5" x14ac:dyDescent="0.25">
      <c r="A1550" t="s">
        <v>2306</v>
      </c>
      <c r="B1550" t="s">
        <v>2318</v>
      </c>
      <c r="C1550" t="s">
        <v>2319</v>
      </c>
      <c r="D1550">
        <v>0</v>
      </c>
      <c r="E1550">
        <v>0</v>
      </c>
    </row>
    <row r="1551" spans="1:5" x14ac:dyDescent="0.25">
      <c r="A1551" t="s">
        <v>2306</v>
      </c>
      <c r="B1551" t="s">
        <v>2320</v>
      </c>
      <c r="C1551" t="s">
        <v>2321</v>
      </c>
      <c r="D1551">
        <v>0</v>
      </c>
      <c r="E1551">
        <v>0</v>
      </c>
    </row>
    <row r="1552" spans="1:5" x14ac:dyDescent="0.25">
      <c r="A1552" t="s">
        <v>2306</v>
      </c>
      <c r="B1552" t="s">
        <v>2322</v>
      </c>
      <c r="C1552" t="s">
        <v>2323</v>
      </c>
      <c r="D1552">
        <v>0</v>
      </c>
      <c r="E1552">
        <v>0</v>
      </c>
    </row>
    <row r="1553" spans="1:5" x14ac:dyDescent="0.25">
      <c r="A1553" t="s">
        <v>2306</v>
      </c>
      <c r="B1553" t="s">
        <v>2324</v>
      </c>
      <c r="C1553" t="s">
        <v>2325</v>
      </c>
      <c r="D1553">
        <v>0</v>
      </c>
      <c r="E1553">
        <v>0</v>
      </c>
    </row>
    <row r="1554" spans="1:5" x14ac:dyDescent="0.25">
      <c r="A1554" t="s">
        <v>2306</v>
      </c>
      <c r="B1554" t="s">
        <v>2326</v>
      </c>
      <c r="C1554" t="s">
        <v>2327</v>
      </c>
      <c r="D1554">
        <v>0</v>
      </c>
      <c r="E1554">
        <v>0</v>
      </c>
    </row>
    <row r="1555" spans="1:5" x14ac:dyDescent="0.25">
      <c r="A1555" t="s">
        <v>2306</v>
      </c>
      <c r="B1555" t="s">
        <v>2328</v>
      </c>
      <c r="C1555" t="s">
        <v>2329</v>
      </c>
      <c r="D1555">
        <v>0</v>
      </c>
      <c r="E1555">
        <v>0</v>
      </c>
    </row>
    <row r="1556" spans="1:5" x14ac:dyDescent="0.25">
      <c r="A1556" t="s">
        <v>2306</v>
      </c>
      <c r="B1556" t="s">
        <v>2330</v>
      </c>
      <c r="C1556" t="s">
        <v>2329</v>
      </c>
      <c r="D1556">
        <v>0</v>
      </c>
      <c r="E1556">
        <v>0</v>
      </c>
    </row>
    <row r="1557" spans="1:5" x14ac:dyDescent="0.25">
      <c r="A1557" t="s">
        <v>2306</v>
      </c>
      <c r="B1557" t="s">
        <v>2331</v>
      </c>
      <c r="C1557" t="s">
        <v>2332</v>
      </c>
      <c r="D1557">
        <v>0</v>
      </c>
      <c r="E1557">
        <v>1</v>
      </c>
    </row>
    <row r="1558" spans="1:5" x14ac:dyDescent="0.25">
      <c r="A1558" t="s">
        <v>2306</v>
      </c>
      <c r="B1558" t="s">
        <v>2333</v>
      </c>
      <c r="C1558" t="s">
        <v>2332</v>
      </c>
      <c r="D1558">
        <v>0</v>
      </c>
      <c r="E1558">
        <v>1</v>
      </c>
    </row>
    <row r="1559" spans="1:5" x14ac:dyDescent="0.25">
      <c r="A1559" t="s">
        <v>2306</v>
      </c>
      <c r="B1559" t="s">
        <v>2334</v>
      </c>
      <c r="C1559" t="s">
        <v>2335</v>
      </c>
      <c r="D1559">
        <v>0</v>
      </c>
      <c r="E1559">
        <v>0</v>
      </c>
    </row>
    <row r="1560" spans="1:5" x14ac:dyDescent="0.25">
      <c r="A1560" t="s">
        <v>2306</v>
      </c>
      <c r="B1560" t="s">
        <v>2336</v>
      </c>
      <c r="C1560" t="s">
        <v>2335</v>
      </c>
      <c r="D1560">
        <v>0</v>
      </c>
      <c r="E1560">
        <v>1</v>
      </c>
    </row>
    <row r="1561" spans="1:5" x14ac:dyDescent="0.25">
      <c r="A1561" t="s">
        <v>2306</v>
      </c>
      <c r="B1561" t="s">
        <v>2337</v>
      </c>
      <c r="C1561" t="s">
        <v>2335</v>
      </c>
      <c r="D1561">
        <v>0</v>
      </c>
      <c r="E1561">
        <v>1</v>
      </c>
    </row>
    <row r="1562" spans="1:5" x14ac:dyDescent="0.25">
      <c r="A1562" t="s">
        <v>2306</v>
      </c>
      <c r="B1562" t="s">
        <v>2338</v>
      </c>
      <c r="C1562" t="s">
        <v>2339</v>
      </c>
      <c r="D1562">
        <v>1</v>
      </c>
      <c r="E1562">
        <v>0</v>
      </c>
    </row>
    <row r="1563" spans="1:5" x14ac:dyDescent="0.25">
      <c r="A1563" t="s">
        <v>2306</v>
      </c>
      <c r="B1563" t="s">
        <v>2340</v>
      </c>
      <c r="C1563" t="s">
        <v>2341</v>
      </c>
      <c r="D1563">
        <v>1</v>
      </c>
      <c r="E1563">
        <v>0</v>
      </c>
    </row>
    <row r="1564" spans="1:5" x14ac:dyDescent="0.25">
      <c r="A1564" t="s">
        <v>2306</v>
      </c>
      <c r="B1564" t="s">
        <v>2342</v>
      </c>
      <c r="C1564" t="s">
        <v>2341</v>
      </c>
      <c r="D1564">
        <v>1</v>
      </c>
      <c r="E1564">
        <v>0</v>
      </c>
    </row>
    <row r="1565" spans="1:5" x14ac:dyDescent="0.25">
      <c r="A1565" t="s">
        <v>2306</v>
      </c>
      <c r="B1565" t="s">
        <v>2343</v>
      </c>
      <c r="C1565" t="s">
        <v>2344</v>
      </c>
      <c r="D1565">
        <v>1</v>
      </c>
      <c r="E1565">
        <v>0</v>
      </c>
    </row>
    <row r="1566" spans="1:5" x14ac:dyDescent="0.25">
      <c r="A1566" t="s">
        <v>2306</v>
      </c>
      <c r="B1566" t="s">
        <v>2345</v>
      </c>
      <c r="C1566" t="s">
        <v>2344</v>
      </c>
      <c r="D1566">
        <v>1</v>
      </c>
      <c r="E1566">
        <v>0</v>
      </c>
    </row>
    <row r="1567" spans="1:5" x14ac:dyDescent="0.25">
      <c r="A1567" t="s">
        <v>2306</v>
      </c>
      <c r="B1567" t="s">
        <v>2346</v>
      </c>
      <c r="C1567" t="s">
        <v>2347</v>
      </c>
      <c r="D1567">
        <v>0</v>
      </c>
      <c r="E1567">
        <v>0</v>
      </c>
    </row>
    <row r="1568" spans="1:5" x14ac:dyDescent="0.25">
      <c r="A1568" t="s">
        <v>2306</v>
      </c>
      <c r="B1568" t="s">
        <v>2348</v>
      </c>
      <c r="C1568" t="s">
        <v>2347</v>
      </c>
      <c r="D1568">
        <v>0</v>
      </c>
      <c r="E1568">
        <v>0</v>
      </c>
    </row>
    <row r="1569" spans="1:5" x14ac:dyDescent="0.25">
      <c r="A1569" t="s">
        <v>2306</v>
      </c>
      <c r="B1569" t="s">
        <v>2349</v>
      </c>
      <c r="C1569" t="s">
        <v>3175</v>
      </c>
      <c r="D1569">
        <v>1</v>
      </c>
      <c r="E1569">
        <v>0</v>
      </c>
    </row>
    <row r="1570" spans="1:5" x14ac:dyDescent="0.25">
      <c r="A1570" t="s">
        <v>2306</v>
      </c>
      <c r="B1570" t="s">
        <v>2350</v>
      </c>
      <c r="C1570" t="s">
        <v>3175</v>
      </c>
      <c r="D1570">
        <v>1</v>
      </c>
      <c r="E1570">
        <v>0</v>
      </c>
    </row>
    <row r="1571" spans="1:5" x14ac:dyDescent="0.25">
      <c r="A1571" t="s">
        <v>2306</v>
      </c>
      <c r="B1571" t="s">
        <v>2351</v>
      </c>
      <c r="C1571" t="s">
        <v>2352</v>
      </c>
      <c r="D1571">
        <v>0</v>
      </c>
      <c r="E1571">
        <v>0</v>
      </c>
    </row>
    <row r="1572" spans="1:5" x14ac:dyDescent="0.25">
      <c r="A1572" t="s">
        <v>2306</v>
      </c>
      <c r="B1572" t="s">
        <v>2353</v>
      </c>
      <c r="C1572" t="s">
        <v>4316</v>
      </c>
      <c r="D1572">
        <v>0</v>
      </c>
      <c r="E1572">
        <v>1</v>
      </c>
    </row>
    <row r="1573" spans="1:5" x14ac:dyDescent="0.25">
      <c r="A1573" t="s">
        <v>2306</v>
      </c>
      <c r="B1573" t="s">
        <v>2354</v>
      </c>
      <c r="C1573" t="s">
        <v>4316</v>
      </c>
      <c r="D1573">
        <v>0</v>
      </c>
      <c r="E1573">
        <v>1</v>
      </c>
    </row>
    <row r="1574" spans="1:5" x14ac:dyDescent="0.25">
      <c r="A1574" t="s">
        <v>2306</v>
      </c>
      <c r="B1574" t="s">
        <v>2355</v>
      </c>
      <c r="C1574" t="s">
        <v>4005</v>
      </c>
      <c r="D1574">
        <v>0</v>
      </c>
      <c r="E1574">
        <v>1</v>
      </c>
    </row>
    <row r="1575" spans="1:5" x14ac:dyDescent="0.25">
      <c r="A1575" t="s">
        <v>2306</v>
      </c>
      <c r="B1575" t="s">
        <v>2356</v>
      </c>
      <c r="C1575" t="s">
        <v>4005</v>
      </c>
      <c r="D1575">
        <v>0</v>
      </c>
      <c r="E1575">
        <v>1</v>
      </c>
    </row>
    <row r="1576" spans="1:5" x14ac:dyDescent="0.25">
      <c r="A1576" t="s">
        <v>2357</v>
      </c>
      <c r="B1576" t="s">
        <v>2357</v>
      </c>
      <c r="C1576" t="s">
        <v>4317</v>
      </c>
      <c r="D1576">
        <v>0</v>
      </c>
      <c r="E1576">
        <v>0</v>
      </c>
    </row>
    <row r="1577" spans="1:5" x14ac:dyDescent="0.25">
      <c r="A1577" t="s">
        <v>2357</v>
      </c>
      <c r="B1577" t="s">
        <v>2358</v>
      </c>
      <c r="C1577" t="s">
        <v>4318</v>
      </c>
      <c r="D1577">
        <v>0</v>
      </c>
      <c r="E1577">
        <v>1</v>
      </c>
    </row>
    <row r="1578" spans="1:5" x14ac:dyDescent="0.25">
      <c r="A1578" t="s">
        <v>2357</v>
      </c>
      <c r="B1578" t="s">
        <v>2359</v>
      </c>
      <c r="C1578" t="s">
        <v>4319</v>
      </c>
      <c r="D1578">
        <v>0</v>
      </c>
      <c r="E1578">
        <v>0</v>
      </c>
    </row>
    <row r="1579" spans="1:5" x14ac:dyDescent="0.25">
      <c r="A1579" t="s">
        <v>2357</v>
      </c>
      <c r="B1579" t="s">
        <v>2360</v>
      </c>
      <c r="C1579" t="s">
        <v>4319</v>
      </c>
      <c r="D1579">
        <v>0</v>
      </c>
      <c r="E1579">
        <v>0</v>
      </c>
    </row>
    <row r="1580" spans="1:5" x14ac:dyDescent="0.25">
      <c r="A1580" t="s">
        <v>2357</v>
      </c>
      <c r="B1580" t="s">
        <v>2361</v>
      </c>
      <c r="C1580" t="s">
        <v>4319</v>
      </c>
      <c r="D1580">
        <v>0</v>
      </c>
      <c r="E1580">
        <v>0</v>
      </c>
    </row>
    <row r="1581" spans="1:5" x14ac:dyDescent="0.25">
      <c r="A1581" t="s">
        <v>2357</v>
      </c>
      <c r="B1581" t="s">
        <v>2362</v>
      </c>
      <c r="C1581" t="s">
        <v>4320</v>
      </c>
      <c r="D1581">
        <v>0</v>
      </c>
      <c r="E1581">
        <v>0</v>
      </c>
    </row>
    <row r="1582" spans="1:5" x14ac:dyDescent="0.25">
      <c r="A1582" t="s">
        <v>2357</v>
      </c>
      <c r="B1582" t="s">
        <v>2363</v>
      </c>
      <c r="C1582" t="s">
        <v>4321</v>
      </c>
      <c r="D1582">
        <v>0</v>
      </c>
      <c r="E1582">
        <v>0</v>
      </c>
    </row>
    <row r="1583" spans="1:5" x14ac:dyDescent="0.25">
      <c r="A1583" t="s">
        <v>2357</v>
      </c>
      <c r="B1583" t="s">
        <v>2364</v>
      </c>
      <c r="C1583" t="s">
        <v>4321</v>
      </c>
      <c r="D1583">
        <v>0</v>
      </c>
      <c r="E1583">
        <v>0</v>
      </c>
    </row>
    <row r="1584" spans="1:5" x14ac:dyDescent="0.25">
      <c r="A1584" t="s">
        <v>2357</v>
      </c>
      <c r="B1584" t="s">
        <v>2365</v>
      </c>
      <c r="C1584" t="s">
        <v>4322</v>
      </c>
      <c r="D1584">
        <v>0</v>
      </c>
      <c r="E1584">
        <v>0</v>
      </c>
    </row>
    <row r="1585" spans="1:5" x14ac:dyDescent="0.25">
      <c r="A1585" t="s">
        <v>2357</v>
      </c>
      <c r="B1585" t="s">
        <v>2366</v>
      </c>
      <c r="C1585" t="s">
        <v>4322</v>
      </c>
      <c r="D1585">
        <v>0</v>
      </c>
      <c r="E1585">
        <v>0</v>
      </c>
    </row>
    <row r="1586" spans="1:5" x14ac:dyDescent="0.25">
      <c r="A1586" t="s">
        <v>2357</v>
      </c>
      <c r="B1586" t="s">
        <v>2367</v>
      </c>
      <c r="C1586" t="s">
        <v>4323</v>
      </c>
      <c r="D1586">
        <v>0</v>
      </c>
      <c r="E1586">
        <v>0</v>
      </c>
    </row>
    <row r="1587" spans="1:5" x14ac:dyDescent="0.25">
      <c r="A1587" t="s">
        <v>2357</v>
      </c>
      <c r="B1587" t="s">
        <v>2368</v>
      </c>
      <c r="C1587" t="s">
        <v>4323</v>
      </c>
      <c r="D1587">
        <v>0</v>
      </c>
      <c r="E1587">
        <v>0</v>
      </c>
    </row>
    <row r="1588" spans="1:5" x14ac:dyDescent="0.25">
      <c r="A1588" t="s">
        <v>2357</v>
      </c>
      <c r="B1588" t="s">
        <v>2369</v>
      </c>
      <c r="C1588" t="s">
        <v>4324</v>
      </c>
      <c r="D1588">
        <v>0</v>
      </c>
      <c r="E1588">
        <v>0</v>
      </c>
    </row>
    <row r="1589" spans="1:5" x14ac:dyDescent="0.25">
      <c r="A1589" t="s">
        <v>2357</v>
      </c>
      <c r="B1589" t="s">
        <v>2370</v>
      </c>
      <c r="C1589" t="s">
        <v>4325</v>
      </c>
      <c r="D1589">
        <v>0</v>
      </c>
      <c r="E1589">
        <v>1</v>
      </c>
    </row>
    <row r="1590" spans="1:5" x14ac:dyDescent="0.25">
      <c r="A1590" t="s">
        <v>2357</v>
      </c>
      <c r="B1590" t="s">
        <v>2371</v>
      </c>
      <c r="C1590" t="s">
        <v>4325</v>
      </c>
      <c r="D1590">
        <v>0</v>
      </c>
      <c r="E1590">
        <v>1</v>
      </c>
    </row>
    <row r="1591" spans="1:5" x14ac:dyDescent="0.25">
      <c r="A1591" t="s">
        <v>2357</v>
      </c>
      <c r="B1591" t="s">
        <v>2372</v>
      </c>
      <c r="C1591" t="s">
        <v>2373</v>
      </c>
      <c r="D1591">
        <v>0</v>
      </c>
      <c r="E1591">
        <v>1</v>
      </c>
    </row>
    <row r="1592" spans="1:5" x14ac:dyDescent="0.25">
      <c r="A1592" t="s">
        <v>2357</v>
      </c>
      <c r="B1592" t="s">
        <v>2374</v>
      </c>
      <c r="C1592" t="s">
        <v>2373</v>
      </c>
      <c r="D1592">
        <v>0</v>
      </c>
      <c r="E1592">
        <v>1</v>
      </c>
    </row>
    <row r="1593" spans="1:5" x14ac:dyDescent="0.25">
      <c r="A1593" t="s">
        <v>2357</v>
      </c>
      <c r="B1593" t="s">
        <v>2375</v>
      </c>
      <c r="C1593" t="s">
        <v>2376</v>
      </c>
      <c r="D1593">
        <v>0</v>
      </c>
      <c r="E1593">
        <v>1</v>
      </c>
    </row>
    <row r="1594" spans="1:5" x14ac:dyDescent="0.25">
      <c r="A1594" t="s">
        <v>2357</v>
      </c>
      <c r="B1594" t="s">
        <v>2377</v>
      </c>
      <c r="C1594" t="s">
        <v>2376</v>
      </c>
      <c r="D1594">
        <v>0</v>
      </c>
      <c r="E1594">
        <v>1</v>
      </c>
    </row>
    <row r="1595" spans="1:5" x14ac:dyDescent="0.25">
      <c r="A1595" t="s">
        <v>2357</v>
      </c>
      <c r="B1595" t="s">
        <v>2378</v>
      </c>
      <c r="C1595" t="s">
        <v>4326</v>
      </c>
      <c r="D1595">
        <v>0</v>
      </c>
      <c r="E1595">
        <v>1</v>
      </c>
    </row>
    <row r="1596" spans="1:5" x14ac:dyDescent="0.25">
      <c r="A1596" t="s">
        <v>2357</v>
      </c>
      <c r="B1596" t="s">
        <v>2379</v>
      </c>
      <c r="C1596" t="s">
        <v>4326</v>
      </c>
      <c r="D1596">
        <v>0</v>
      </c>
      <c r="E1596">
        <v>1</v>
      </c>
    </row>
    <row r="1597" spans="1:5" x14ac:dyDescent="0.25">
      <c r="A1597" t="s">
        <v>2357</v>
      </c>
      <c r="B1597" t="s">
        <v>2380</v>
      </c>
      <c r="C1597" t="s">
        <v>2381</v>
      </c>
      <c r="D1597">
        <v>0</v>
      </c>
      <c r="E1597">
        <v>1</v>
      </c>
    </row>
    <row r="1598" spans="1:5" x14ac:dyDescent="0.25">
      <c r="A1598" t="s">
        <v>2357</v>
      </c>
      <c r="B1598" t="s">
        <v>2382</v>
      </c>
      <c r="C1598" t="s">
        <v>2381</v>
      </c>
      <c r="D1598">
        <v>0</v>
      </c>
      <c r="E1598">
        <v>1</v>
      </c>
    </row>
    <row r="1599" spans="1:5" x14ac:dyDescent="0.25">
      <c r="A1599" t="s">
        <v>2357</v>
      </c>
      <c r="B1599" t="s">
        <v>2383</v>
      </c>
      <c r="C1599" t="s">
        <v>2384</v>
      </c>
      <c r="D1599">
        <v>0</v>
      </c>
      <c r="E1599">
        <v>1</v>
      </c>
    </row>
    <row r="1600" spans="1:5" x14ac:dyDescent="0.25">
      <c r="A1600" t="s">
        <v>2357</v>
      </c>
      <c r="B1600" t="s">
        <v>2385</v>
      </c>
      <c r="C1600" t="s">
        <v>2384</v>
      </c>
      <c r="D1600">
        <v>0</v>
      </c>
      <c r="E1600">
        <v>1</v>
      </c>
    </row>
    <row r="1601" spans="1:5" x14ac:dyDescent="0.25">
      <c r="A1601" t="s">
        <v>2357</v>
      </c>
      <c r="B1601" t="s">
        <v>2386</v>
      </c>
      <c r="C1601" t="s">
        <v>4327</v>
      </c>
      <c r="D1601">
        <v>0</v>
      </c>
      <c r="E1601">
        <v>1</v>
      </c>
    </row>
    <row r="1602" spans="1:5" x14ac:dyDescent="0.25">
      <c r="A1602" t="s">
        <v>2357</v>
      </c>
      <c r="B1602" t="s">
        <v>2387</v>
      </c>
      <c r="C1602" t="s">
        <v>4327</v>
      </c>
      <c r="D1602">
        <v>0</v>
      </c>
      <c r="E1602">
        <v>1</v>
      </c>
    </row>
    <row r="1603" spans="1:5" x14ac:dyDescent="0.25">
      <c r="A1603" t="s">
        <v>2357</v>
      </c>
      <c r="B1603" t="s">
        <v>2388</v>
      </c>
      <c r="C1603" t="s">
        <v>4006</v>
      </c>
      <c r="D1603">
        <v>0</v>
      </c>
      <c r="E1603">
        <v>1</v>
      </c>
    </row>
    <row r="1604" spans="1:5" x14ac:dyDescent="0.25">
      <c r="A1604" t="s">
        <v>2357</v>
      </c>
      <c r="B1604" t="s">
        <v>2389</v>
      </c>
      <c r="C1604" t="s">
        <v>4006</v>
      </c>
      <c r="D1604">
        <v>0</v>
      </c>
      <c r="E1604">
        <v>1</v>
      </c>
    </row>
    <row r="1605" spans="1:5" x14ac:dyDescent="0.25">
      <c r="A1605" t="s">
        <v>2357</v>
      </c>
      <c r="B1605" t="s">
        <v>2390</v>
      </c>
      <c r="C1605" t="s">
        <v>2391</v>
      </c>
      <c r="D1605">
        <v>0</v>
      </c>
      <c r="E1605">
        <v>1</v>
      </c>
    </row>
    <row r="1606" spans="1:5" x14ac:dyDescent="0.25">
      <c r="A1606" t="s">
        <v>2357</v>
      </c>
      <c r="B1606" t="s">
        <v>2392</v>
      </c>
      <c r="C1606" t="s">
        <v>2393</v>
      </c>
      <c r="D1606">
        <v>0</v>
      </c>
      <c r="E1606">
        <v>0</v>
      </c>
    </row>
    <row r="1607" spans="1:5" x14ac:dyDescent="0.25">
      <c r="A1607" t="s">
        <v>2357</v>
      </c>
      <c r="B1607" t="s">
        <v>2394</v>
      </c>
      <c r="C1607" t="s">
        <v>2393</v>
      </c>
      <c r="D1607">
        <v>0</v>
      </c>
      <c r="E1607">
        <v>0</v>
      </c>
    </row>
    <row r="1608" spans="1:5" x14ac:dyDescent="0.25">
      <c r="A1608" t="s">
        <v>2357</v>
      </c>
      <c r="B1608" t="s">
        <v>2395</v>
      </c>
      <c r="C1608" t="s">
        <v>2396</v>
      </c>
      <c r="D1608">
        <v>0</v>
      </c>
      <c r="E1608">
        <v>0</v>
      </c>
    </row>
    <row r="1609" spans="1:5" x14ac:dyDescent="0.25">
      <c r="A1609" t="s">
        <v>2357</v>
      </c>
      <c r="B1609" t="s">
        <v>2397</v>
      </c>
      <c r="C1609" t="s">
        <v>2398</v>
      </c>
      <c r="D1609">
        <v>1</v>
      </c>
      <c r="E1609">
        <v>0</v>
      </c>
    </row>
    <row r="1610" spans="1:5" x14ac:dyDescent="0.25">
      <c r="A1610" t="s">
        <v>2357</v>
      </c>
      <c r="B1610" t="s">
        <v>2399</v>
      </c>
      <c r="C1610" t="s">
        <v>2400</v>
      </c>
      <c r="D1610">
        <v>0</v>
      </c>
      <c r="E1610">
        <v>0</v>
      </c>
    </row>
    <row r="1611" spans="1:5" x14ac:dyDescent="0.25">
      <c r="A1611" t="s">
        <v>2357</v>
      </c>
      <c r="B1611" t="s">
        <v>2401</v>
      </c>
      <c r="C1611" t="s">
        <v>2400</v>
      </c>
      <c r="D1611">
        <v>0</v>
      </c>
      <c r="E1611">
        <v>0</v>
      </c>
    </row>
    <row r="1612" spans="1:5" x14ac:dyDescent="0.25">
      <c r="A1612" t="s">
        <v>2357</v>
      </c>
      <c r="B1612" t="s">
        <v>2402</v>
      </c>
      <c r="C1612" t="s">
        <v>2403</v>
      </c>
      <c r="D1612">
        <v>0</v>
      </c>
      <c r="E1612">
        <v>0</v>
      </c>
    </row>
    <row r="1613" spans="1:5" x14ac:dyDescent="0.25">
      <c r="A1613" t="s">
        <v>2357</v>
      </c>
      <c r="B1613" t="s">
        <v>2404</v>
      </c>
      <c r="C1613" t="s">
        <v>2405</v>
      </c>
      <c r="D1613">
        <v>0</v>
      </c>
      <c r="E1613">
        <v>0</v>
      </c>
    </row>
    <row r="1614" spans="1:5" x14ac:dyDescent="0.25">
      <c r="A1614" t="s">
        <v>2357</v>
      </c>
      <c r="B1614" t="s">
        <v>2406</v>
      </c>
      <c r="C1614" t="s">
        <v>2407</v>
      </c>
      <c r="D1614">
        <v>0</v>
      </c>
      <c r="E1614">
        <v>0</v>
      </c>
    </row>
    <row r="1615" spans="1:5" x14ac:dyDescent="0.25">
      <c r="A1615" t="s">
        <v>2357</v>
      </c>
      <c r="B1615" t="s">
        <v>2408</v>
      </c>
      <c r="C1615" t="s">
        <v>2407</v>
      </c>
      <c r="D1615">
        <v>0</v>
      </c>
      <c r="E1615">
        <v>0</v>
      </c>
    </row>
    <row r="1616" spans="1:5" x14ac:dyDescent="0.25">
      <c r="A1616" t="s">
        <v>2357</v>
      </c>
      <c r="B1616" t="s">
        <v>2409</v>
      </c>
      <c r="C1616" t="s">
        <v>2410</v>
      </c>
      <c r="D1616">
        <v>0</v>
      </c>
      <c r="E1616">
        <v>0</v>
      </c>
    </row>
    <row r="1617" spans="1:5" x14ac:dyDescent="0.25">
      <c r="A1617" t="s">
        <v>2357</v>
      </c>
      <c r="B1617" t="s">
        <v>2411</v>
      </c>
      <c r="C1617" t="s">
        <v>2412</v>
      </c>
      <c r="D1617">
        <v>0</v>
      </c>
      <c r="E1617">
        <v>0</v>
      </c>
    </row>
    <row r="1618" spans="1:5" x14ac:dyDescent="0.25">
      <c r="A1618" t="s">
        <v>2357</v>
      </c>
      <c r="B1618" t="s">
        <v>2413</v>
      </c>
      <c r="C1618" t="s">
        <v>2414</v>
      </c>
      <c r="D1618">
        <v>0</v>
      </c>
      <c r="E1618">
        <v>0</v>
      </c>
    </row>
    <row r="1619" spans="1:5" x14ac:dyDescent="0.25">
      <c r="A1619" t="s">
        <v>2357</v>
      </c>
      <c r="B1619" t="s">
        <v>2415</v>
      </c>
      <c r="C1619" t="s">
        <v>4328</v>
      </c>
      <c r="D1619">
        <v>0</v>
      </c>
      <c r="E1619">
        <v>1</v>
      </c>
    </row>
    <row r="1620" spans="1:5" x14ac:dyDescent="0.25">
      <c r="A1620" t="s">
        <v>2357</v>
      </c>
      <c r="B1620" t="s">
        <v>2416</v>
      </c>
      <c r="C1620" t="s">
        <v>4328</v>
      </c>
      <c r="D1620">
        <v>0</v>
      </c>
      <c r="E1620">
        <v>1</v>
      </c>
    </row>
    <row r="1621" spans="1:5" x14ac:dyDescent="0.25">
      <c r="A1621" t="s">
        <v>2357</v>
      </c>
      <c r="B1621" t="s">
        <v>2417</v>
      </c>
      <c r="C1621" t="s">
        <v>4052</v>
      </c>
      <c r="D1621">
        <v>0</v>
      </c>
      <c r="E1621">
        <v>1</v>
      </c>
    </row>
    <row r="1622" spans="1:5" x14ac:dyDescent="0.25">
      <c r="A1622" t="s">
        <v>2357</v>
      </c>
      <c r="B1622" t="s">
        <v>2418</v>
      </c>
      <c r="C1622" t="s">
        <v>2419</v>
      </c>
      <c r="D1622">
        <v>0</v>
      </c>
      <c r="E1622">
        <v>1</v>
      </c>
    </row>
    <row r="1623" spans="1:5" x14ac:dyDescent="0.25">
      <c r="A1623" t="s">
        <v>2357</v>
      </c>
      <c r="B1623" t="s">
        <v>2420</v>
      </c>
      <c r="C1623" t="s">
        <v>2421</v>
      </c>
      <c r="D1623">
        <v>0</v>
      </c>
      <c r="E1623">
        <v>1</v>
      </c>
    </row>
    <row r="1624" spans="1:5" x14ac:dyDescent="0.25">
      <c r="A1624" t="s">
        <v>2357</v>
      </c>
      <c r="B1624" t="s">
        <v>2422</v>
      </c>
      <c r="C1624" t="s">
        <v>2423</v>
      </c>
      <c r="D1624">
        <v>0</v>
      </c>
      <c r="E1624">
        <v>1</v>
      </c>
    </row>
    <row r="1625" spans="1:5" x14ac:dyDescent="0.25">
      <c r="A1625" t="s">
        <v>2357</v>
      </c>
      <c r="B1625" t="s">
        <v>2424</v>
      </c>
      <c r="C1625" t="s">
        <v>2425</v>
      </c>
      <c r="D1625">
        <v>0</v>
      </c>
      <c r="E1625">
        <v>1</v>
      </c>
    </row>
    <row r="1626" spans="1:5" x14ac:dyDescent="0.25">
      <c r="A1626" t="s">
        <v>2357</v>
      </c>
      <c r="B1626" t="s">
        <v>2426</v>
      </c>
      <c r="C1626" t="s">
        <v>3203</v>
      </c>
      <c r="D1626">
        <v>0</v>
      </c>
      <c r="E1626">
        <v>1</v>
      </c>
    </row>
    <row r="1627" spans="1:5" x14ac:dyDescent="0.25">
      <c r="A1627" t="s">
        <v>2357</v>
      </c>
      <c r="B1627" t="s">
        <v>2427</v>
      </c>
      <c r="C1627" t="s">
        <v>4329</v>
      </c>
      <c r="D1627">
        <v>0</v>
      </c>
      <c r="E1627">
        <v>0</v>
      </c>
    </row>
    <row r="1628" spans="1:5" x14ac:dyDescent="0.25">
      <c r="A1628" t="s">
        <v>2357</v>
      </c>
      <c r="B1628" t="s">
        <v>2428</v>
      </c>
      <c r="C1628" t="s">
        <v>4329</v>
      </c>
      <c r="D1628">
        <v>0</v>
      </c>
      <c r="E1628">
        <v>0</v>
      </c>
    </row>
    <row r="1629" spans="1:5" x14ac:dyDescent="0.25">
      <c r="A1629" t="s">
        <v>2357</v>
      </c>
      <c r="B1629" t="s">
        <v>2429</v>
      </c>
      <c r="C1629" t="s">
        <v>2430</v>
      </c>
      <c r="D1629">
        <v>0</v>
      </c>
      <c r="E1629">
        <v>0</v>
      </c>
    </row>
    <row r="1630" spans="1:5" x14ac:dyDescent="0.25">
      <c r="A1630" t="s">
        <v>2357</v>
      </c>
      <c r="B1630" t="s">
        <v>2431</v>
      </c>
      <c r="C1630" t="s">
        <v>2432</v>
      </c>
      <c r="D1630">
        <v>0</v>
      </c>
      <c r="E1630">
        <v>0</v>
      </c>
    </row>
    <row r="1631" spans="1:5" x14ac:dyDescent="0.25">
      <c r="A1631" t="s">
        <v>2357</v>
      </c>
      <c r="B1631" t="s">
        <v>2433</v>
      </c>
      <c r="C1631" t="s">
        <v>2434</v>
      </c>
      <c r="D1631">
        <v>0</v>
      </c>
      <c r="E1631">
        <v>0</v>
      </c>
    </row>
    <row r="1632" spans="1:5" x14ac:dyDescent="0.25">
      <c r="A1632" t="s">
        <v>2357</v>
      </c>
      <c r="B1632" t="s">
        <v>2435</v>
      </c>
      <c r="C1632" t="s">
        <v>3208</v>
      </c>
      <c r="D1632">
        <v>0</v>
      </c>
      <c r="E1632">
        <v>0</v>
      </c>
    </row>
    <row r="1633" spans="1:5" x14ac:dyDescent="0.25">
      <c r="A1633" t="s">
        <v>2357</v>
      </c>
      <c r="B1633" t="s">
        <v>2436</v>
      </c>
      <c r="C1633" t="s">
        <v>2437</v>
      </c>
      <c r="D1633">
        <v>1</v>
      </c>
      <c r="E1633">
        <v>0</v>
      </c>
    </row>
    <row r="1634" spans="1:5" x14ac:dyDescent="0.25">
      <c r="A1634" t="s">
        <v>2357</v>
      </c>
      <c r="B1634" t="s">
        <v>2438</v>
      </c>
      <c r="C1634" t="s">
        <v>2439</v>
      </c>
      <c r="D1634">
        <v>0</v>
      </c>
      <c r="E1634">
        <v>0</v>
      </c>
    </row>
    <row r="1635" spans="1:5" x14ac:dyDescent="0.25">
      <c r="A1635" t="s">
        <v>2357</v>
      </c>
      <c r="B1635" t="s">
        <v>2440</v>
      </c>
      <c r="C1635" t="s">
        <v>2441</v>
      </c>
      <c r="D1635">
        <v>0</v>
      </c>
      <c r="E1635">
        <v>0</v>
      </c>
    </row>
    <row r="1636" spans="1:5" x14ac:dyDescent="0.25">
      <c r="A1636" t="s">
        <v>2357</v>
      </c>
      <c r="B1636" t="s">
        <v>2442</v>
      </c>
      <c r="C1636" t="s">
        <v>2443</v>
      </c>
      <c r="D1636">
        <v>0</v>
      </c>
      <c r="E1636">
        <v>0</v>
      </c>
    </row>
    <row r="1637" spans="1:5" x14ac:dyDescent="0.25">
      <c r="A1637" t="s">
        <v>2357</v>
      </c>
      <c r="B1637" t="s">
        <v>2444</v>
      </c>
      <c r="C1637" t="s">
        <v>2445</v>
      </c>
      <c r="D1637">
        <v>0</v>
      </c>
      <c r="E1637">
        <v>0</v>
      </c>
    </row>
    <row r="1638" spans="1:5" x14ac:dyDescent="0.25">
      <c r="A1638" t="s">
        <v>2357</v>
      </c>
      <c r="B1638" t="s">
        <v>2446</v>
      </c>
      <c r="C1638" t="s">
        <v>2447</v>
      </c>
      <c r="D1638">
        <v>0</v>
      </c>
      <c r="E1638">
        <v>0</v>
      </c>
    </row>
    <row r="1639" spans="1:5" x14ac:dyDescent="0.25">
      <c r="A1639" t="s">
        <v>2357</v>
      </c>
      <c r="B1639" t="s">
        <v>2448</v>
      </c>
      <c r="C1639" s="60" t="s">
        <v>2449</v>
      </c>
      <c r="D1639">
        <v>0</v>
      </c>
      <c r="E1639">
        <v>0</v>
      </c>
    </row>
    <row r="1640" spans="1:5" x14ac:dyDescent="0.25">
      <c r="A1640" t="s">
        <v>2357</v>
      </c>
      <c r="B1640" t="s">
        <v>2450</v>
      </c>
      <c r="C1640" t="s">
        <v>2455</v>
      </c>
      <c r="D1640">
        <v>0</v>
      </c>
      <c r="E1640">
        <v>0</v>
      </c>
    </row>
    <row r="1641" spans="1:5" x14ac:dyDescent="0.25">
      <c r="A1641" t="s">
        <v>2357</v>
      </c>
      <c r="B1641" t="s">
        <v>2451</v>
      </c>
      <c r="C1641" s="60" t="s">
        <v>4053</v>
      </c>
      <c r="D1641">
        <v>0</v>
      </c>
      <c r="E1641">
        <v>0</v>
      </c>
    </row>
    <row r="1642" spans="1:5" x14ac:dyDescent="0.25">
      <c r="A1642" t="s">
        <v>2357</v>
      </c>
      <c r="B1642" t="s">
        <v>2452</v>
      </c>
      <c r="C1642" s="60" t="s">
        <v>2453</v>
      </c>
      <c r="D1642">
        <v>0</v>
      </c>
      <c r="E1642">
        <v>0</v>
      </c>
    </row>
    <row r="1643" spans="1:5" x14ac:dyDescent="0.25">
      <c r="A1643" t="s">
        <v>2357</v>
      </c>
      <c r="B1643" t="s">
        <v>2454</v>
      </c>
      <c r="C1643" s="60" t="s">
        <v>4330</v>
      </c>
      <c r="D1643">
        <v>1</v>
      </c>
      <c r="E1643">
        <v>0</v>
      </c>
    </row>
    <row r="1644" spans="1:5" x14ac:dyDescent="0.25">
      <c r="A1644" t="s">
        <v>2456</v>
      </c>
      <c r="B1644" t="s">
        <v>2456</v>
      </c>
      <c r="C1644" t="s">
        <v>3315</v>
      </c>
      <c r="D1644">
        <v>0</v>
      </c>
      <c r="E1644">
        <v>0</v>
      </c>
    </row>
    <row r="1645" spans="1:5" x14ac:dyDescent="0.25">
      <c r="A1645" t="s">
        <v>2456</v>
      </c>
      <c r="B1645" t="s">
        <v>2457</v>
      </c>
      <c r="C1645" t="s">
        <v>2458</v>
      </c>
      <c r="D1645">
        <v>0</v>
      </c>
      <c r="E1645">
        <v>1</v>
      </c>
    </row>
    <row r="1646" spans="1:5" x14ac:dyDescent="0.25">
      <c r="A1646" t="s">
        <v>2456</v>
      </c>
      <c r="B1646" t="s">
        <v>2459</v>
      </c>
      <c r="C1646" t="s">
        <v>2460</v>
      </c>
      <c r="D1646">
        <v>0</v>
      </c>
      <c r="E1646">
        <v>1</v>
      </c>
    </row>
    <row r="1647" spans="1:5" x14ac:dyDescent="0.25">
      <c r="A1647" t="s">
        <v>2456</v>
      </c>
      <c r="B1647" t="s">
        <v>2461</v>
      </c>
      <c r="C1647" t="s">
        <v>2462</v>
      </c>
      <c r="D1647">
        <v>0</v>
      </c>
      <c r="E1647">
        <v>1</v>
      </c>
    </row>
    <row r="1648" spans="1:5" x14ac:dyDescent="0.25">
      <c r="A1648" t="s">
        <v>2456</v>
      </c>
      <c r="B1648" t="s">
        <v>2463</v>
      </c>
      <c r="C1648" t="s">
        <v>2462</v>
      </c>
      <c r="D1648">
        <v>0</v>
      </c>
      <c r="E1648">
        <v>1</v>
      </c>
    </row>
    <row r="1649" spans="1:5" x14ac:dyDescent="0.25">
      <c r="A1649" t="s">
        <v>2456</v>
      </c>
      <c r="B1649" t="s">
        <v>2464</v>
      </c>
      <c r="C1649" t="s">
        <v>2465</v>
      </c>
      <c r="D1649">
        <v>0</v>
      </c>
      <c r="E1649">
        <v>1</v>
      </c>
    </row>
    <row r="1650" spans="1:5" x14ac:dyDescent="0.25">
      <c r="A1650" t="s">
        <v>2456</v>
      </c>
      <c r="B1650" t="s">
        <v>2466</v>
      </c>
      <c r="C1650" t="s">
        <v>2465</v>
      </c>
      <c r="D1650">
        <v>0</v>
      </c>
      <c r="E1650">
        <v>1</v>
      </c>
    </row>
    <row r="1651" spans="1:5" x14ac:dyDescent="0.25">
      <c r="A1651" t="s">
        <v>2456</v>
      </c>
      <c r="B1651" t="s">
        <v>2467</v>
      </c>
      <c r="C1651" t="s">
        <v>2468</v>
      </c>
      <c r="D1651">
        <v>0</v>
      </c>
      <c r="E1651">
        <v>1</v>
      </c>
    </row>
    <row r="1652" spans="1:5" x14ac:dyDescent="0.25">
      <c r="A1652" t="s">
        <v>2456</v>
      </c>
      <c r="B1652" t="s">
        <v>2469</v>
      </c>
      <c r="C1652" t="s">
        <v>2468</v>
      </c>
      <c r="D1652">
        <v>0</v>
      </c>
      <c r="E1652">
        <v>1</v>
      </c>
    </row>
    <row r="1653" spans="1:5" x14ac:dyDescent="0.25">
      <c r="A1653" t="s">
        <v>2456</v>
      </c>
      <c r="B1653" t="s">
        <v>2470</v>
      </c>
      <c r="C1653" t="s">
        <v>2471</v>
      </c>
      <c r="D1653">
        <v>0</v>
      </c>
      <c r="E1653">
        <v>1</v>
      </c>
    </row>
    <row r="1654" spans="1:5" x14ac:dyDescent="0.25">
      <c r="A1654" t="s">
        <v>2456</v>
      </c>
      <c r="B1654" t="s">
        <v>2472</v>
      </c>
      <c r="C1654" t="s">
        <v>2471</v>
      </c>
      <c r="D1654">
        <v>0</v>
      </c>
      <c r="E1654">
        <v>1</v>
      </c>
    </row>
    <row r="1655" spans="1:5" x14ac:dyDescent="0.25">
      <c r="A1655" t="s">
        <v>2456</v>
      </c>
      <c r="B1655" t="s">
        <v>2473</v>
      </c>
      <c r="C1655" t="s">
        <v>2474</v>
      </c>
      <c r="D1655">
        <v>0</v>
      </c>
      <c r="E1655">
        <v>1</v>
      </c>
    </row>
    <row r="1656" spans="1:5" x14ac:dyDescent="0.25">
      <c r="A1656" t="s">
        <v>2456</v>
      </c>
      <c r="B1656" t="s">
        <v>2475</v>
      </c>
      <c r="C1656" t="s">
        <v>2476</v>
      </c>
      <c r="D1656">
        <v>0</v>
      </c>
      <c r="E1656">
        <v>1</v>
      </c>
    </row>
    <row r="1657" spans="1:5" x14ac:dyDescent="0.25">
      <c r="A1657" t="s">
        <v>2456</v>
      </c>
      <c r="B1657" t="s">
        <v>2477</v>
      </c>
      <c r="C1657" t="s">
        <v>2482</v>
      </c>
      <c r="D1657">
        <v>0</v>
      </c>
      <c r="E1657">
        <v>1</v>
      </c>
    </row>
    <row r="1658" spans="1:5" x14ac:dyDescent="0.25">
      <c r="A1658" t="s">
        <v>2456</v>
      </c>
      <c r="B1658" t="s">
        <v>2478</v>
      </c>
      <c r="C1658" t="s">
        <v>2479</v>
      </c>
      <c r="D1658">
        <v>0</v>
      </c>
      <c r="E1658">
        <v>1</v>
      </c>
    </row>
    <row r="1659" spans="1:5" x14ac:dyDescent="0.25">
      <c r="A1659" t="s">
        <v>2456</v>
      </c>
      <c r="B1659" t="s">
        <v>2480</v>
      </c>
      <c r="C1659" t="s">
        <v>2479</v>
      </c>
      <c r="D1659">
        <v>0</v>
      </c>
      <c r="E1659">
        <v>1</v>
      </c>
    </row>
    <row r="1660" spans="1:5" x14ac:dyDescent="0.25">
      <c r="A1660" t="s">
        <v>2456</v>
      </c>
      <c r="B1660" t="s">
        <v>2481</v>
      </c>
      <c r="C1660" t="s">
        <v>2486</v>
      </c>
      <c r="D1660">
        <v>0</v>
      </c>
      <c r="E1660">
        <v>1</v>
      </c>
    </row>
    <row r="1661" spans="1:5" x14ac:dyDescent="0.25">
      <c r="A1661" t="s">
        <v>2456</v>
      </c>
      <c r="B1661" t="s">
        <v>2483</v>
      </c>
      <c r="C1661" t="s">
        <v>2484</v>
      </c>
      <c r="D1661">
        <v>0</v>
      </c>
      <c r="E1661">
        <v>1</v>
      </c>
    </row>
    <row r="1662" spans="1:5" x14ac:dyDescent="0.25">
      <c r="A1662" t="s">
        <v>2456</v>
      </c>
      <c r="B1662" t="s">
        <v>2485</v>
      </c>
      <c r="C1662" t="s">
        <v>4331</v>
      </c>
      <c r="D1662">
        <v>0</v>
      </c>
      <c r="E1662">
        <v>1</v>
      </c>
    </row>
    <row r="1663" spans="1:5" x14ac:dyDescent="0.25">
      <c r="A1663" t="s">
        <v>2456</v>
      </c>
      <c r="B1663" t="s">
        <v>2487</v>
      </c>
      <c r="C1663" t="s">
        <v>4332</v>
      </c>
      <c r="D1663">
        <v>0</v>
      </c>
      <c r="E1663">
        <v>1</v>
      </c>
    </row>
    <row r="1664" spans="1:5" x14ac:dyDescent="0.25">
      <c r="A1664" t="s">
        <v>2456</v>
      </c>
      <c r="B1664" t="s">
        <v>2488</v>
      </c>
      <c r="C1664" t="s">
        <v>4333</v>
      </c>
      <c r="D1664">
        <v>0</v>
      </c>
      <c r="E1664">
        <v>1</v>
      </c>
    </row>
    <row r="1665" spans="1:5" x14ac:dyDescent="0.25">
      <c r="A1665" t="s">
        <v>2456</v>
      </c>
      <c r="B1665" t="s">
        <v>2489</v>
      </c>
      <c r="C1665" t="s">
        <v>4334</v>
      </c>
      <c r="D1665">
        <v>0</v>
      </c>
      <c r="E1665">
        <v>1</v>
      </c>
    </row>
    <row r="1666" spans="1:5" x14ac:dyDescent="0.25">
      <c r="A1666" t="s">
        <v>2456</v>
      </c>
      <c r="B1666" t="s">
        <v>2490</v>
      </c>
      <c r="C1666" t="s">
        <v>4334</v>
      </c>
      <c r="D1666">
        <v>0</v>
      </c>
      <c r="E1666">
        <v>1</v>
      </c>
    </row>
    <row r="1667" spans="1:5" x14ac:dyDescent="0.25">
      <c r="A1667" t="s">
        <v>2456</v>
      </c>
      <c r="B1667" t="s">
        <v>2491</v>
      </c>
      <c r="C1667" t="s">
        <v>4335</v>
      </c>
      <c r="D1667">
        <v>0</v>
      </c>
      <c r="E1667">
        <v>1</v>
      </c>
    </row>
    <row r="1668" spans="1:5" x14ac:dyDescent="0.25">
      <c r="A1668" t="s">
        <v>2456</v>
      </c>
      <c r="B1668" t="s">
        <v>2492</v>
      </c>
      <c r="C1668" t="s">
        <v>4335</v>
      </c>
      <c r="D1668">
        <v>0</v>
      </c>
      <c r="E1668">
        <v>1</v>
      </c>
    </row>
    <row r="1669" spans="1:5" x14ac:dyDescent="0.25">
      <c r="A1669" t="s">
        <v>2456</v>
      </c>
      <c r="B1669" t="s">
        <v>2493</v>
      </c>
      <c r="C1669" t="s">
        <v>4336</v>
      </c>
      <c r="D1669">
        <v>0</v>
      </c>
      <c r="E1669">
        <v>1</v>
      </c>
    </row>
    <row r="1670" spans="1:5" x14ac:dyDescent="0.25">
      <c r="A1670" t="s">
        <v>2456</v>
      </c>
      <c r="B1670" t="s">
        <v>2494</v>
      </c>
      <c r="C1670" t="s">
        <v>4337</v>
      </c>
      <c r="D1670">
        <v>0</v>
      </c>
      <c r="E1670">
        <v>1</v>
      </c>
    </row>
    <row r="1671" spans="1:5" x14ac:dyDescent="0.25">
      <c r="A1671" t="s">
        <v>2456</v>
      </c>
      <c r="B1671" t="s">
        <v>2495</v>
      </c>
      <c r="C1671" t="s">
        <v>4337</v>
      </c>
      <c r="D1671">
        <v>0</v>
      </c>
      <c r="E1671">
        <v>1</v>
      </c>
    </row>
    <row r="1672" spans="1:5" x14ac:dyDescent="0.25">
      <c r="A1672" t="s">
        <v>2456</v>
      </c>
      <c r="B1672" t="s">
        <v>2496</v>
      </c>
      <c r="C1672" t="s">
        <v>2497</v>
      </c>
      <c r="D1672">
        <v>0</v>
      </c>
      <c r="E1672">
        <v>1</v>
      </c>
    </row>
    <row r="1673" spans="1:5" x14ac:dyDescent="0.25">
      <c r="A1673" t="s">
        <v>2456</v>
      </c>
      <c r="B1673" t="s">
        <v>2498</v>
      </c>
      <c r="C1673" t="s">
        <v>2497</v>
      </c>
      <c r="D1673">
        <v>0</v>
      </c>
      <c r="E1673">
        <v>1</v>
      </c>
    </row>
    <row r="1674" spans="1:5" x14ac:dyDescent="0.25">
      <c r="A1674" t="s">
        <v>2456</v>
      </c>
      <c r="B1674" t="s">
        <v>2499</v>
      </c>
      <c r="C1674" t="s">
        <v>2500</v>
      </c>
      <c r="D1674">
        <v>0</v>
      </c>
      <c r="E1674">
        <v>1</v>
      </c>
    </row>
    <row r="1675" spans="1:5" x14ac:dyDescent="0.25">
      <c r="A1675" t="s">
        <v>2456</v>
      </c>
      <c r="B1675" t="s">
        <v>2501</v>
      </c>
      <c r="C1675" t="s">
        <v>2500</v>
      </c>
      <c r="D1675">
        <v>0</v>
      </c>
      <c r="E1675">
        <v>1</v>
      </c>
    </row>
    <row r="1676" spans="1:5" x14ac:dyDescent="0.25">
      <c r="A1676" t="s">
        <v>2456</v>
      </c>
      <c r="B1676" t="s">
        <v>2502</v>
      </c>
      <c r="C1676" t="s">
        <v>2500</v>
      </c>
      <c r="D1676">
        <v>0</v>
      </c>
      <c r="E1676">
        <v>1</v>
      </c>
    </row>
    <row r="1677" spans="1:5" x14ac:dyDescent="0.25">
      <c r="A1677" t="s">
        <v>2456</v>
      </c>
      <c r="B1677" t="s">
        <v>2503</v>
      </c>
      <c r="C1677" t="s">
        <v>2504</v>
      </c>
      <c r="D1677">
        <v>0</v>
      </c>
      <c r="E1677">
        <v>1</v>
      </c>
    </row>
    <row r="1678" spans="1:5" x14ac:dyDescent="0.25">
      <c r="A1678" t="s">
        <v>2456</v>
      </c>
      <c r="B1678" t="s">
        <v>2505</v>
      </c>
      <c r="C1678" t="s">
        <v>2506</v>
      </c>
      <c r="D1678">
        <v>0</v>
      </c>
      <c r="E1678">
        <v>1</v>
      </c>
    </row>
    <row r="1679" spans="1:5" x14ac:dyDescent="0.25">
      <c r="A1679" t="s">
        <v>2456</v>
      </c>
      <c r="B1679" t="s">
        <v>2507</v>
      </c>
      <c r="C1679" t="s">
        <v>2506</v>
      </c>
      <c r="D1679">
        <v>0</v>
      </c>
      <c r="E1679">
        <v>1</v>
      </c>
    </row>
    <row r="1680" spans="1:5" x14ac:dyDescent="0.25">
      <c r="A1680" t="s">
        <v>2456</v>
      </c>
      <c r="B1680" t="s">
        <v>2508</v>
      </c>
      <c r="C1680" t="s">
        <v>2509</v>
      </c>
      <c r="D1680">
        <v>0</v>
      </c>
      <c r="E1680">
        <v>1</v>
      </c>
    </row>
    <row r="1681" spans="1:5" x14ac:dyDescent="0.25">
      <c r="A1681" t="s">
        <v>2456</v>
      </c>
      <c r="B1681" t="s">
        <v>2510</v>
      </c>
      <c r="C1681" t="s">
        <v>2509</v>
      </c>
      <c r="D1681">
        <v>0</v>
      </c>
      <c r="E1681">
        <v>1</v>
      </c>
    </row>
    <row r="1682" spans="1:5" x14ac:dyDescent="0.25">
      <c r="A1682" t="s">
        <v>2456</v>
      </c>
      <c r="B1682" t="s">
        <v>2511</v>
      </c>
      <c r="C1682" t="s">
        <v>4338</v>
      </c>
      <c r="D1682">
        <v>1</v>
      </c>
      <c r="E1682">
        <v>1</v>
      </c>
    </row>
    <row r="1683" spans="1:5" x14ac:dyDescent="0.25">
      <c r="A1683" t="s">
        <v>2456</v>
      </c>
      <c r="B1683" t="s">
        <v>2513</v>
      </c>
      <c r="C1683" t="s">
        <v>4338</v>
      </c>
      <c r="D1683">
        <v>1</v>
      </c>
      <c r="E1683">
        <v>0</v>
      </c>
    </row>
    <row r="1684" spans="1:5" x14ac:dyDescent="0.25">
      <c r="A1684" t="s">
        <v>2456</v>
      </c>
      <c r="B1684" t="s">
        <v>2514</v>
      </c>
      <c r="C1684" t="s">
        <v>4338</v>
      </c>
      <c r="D1684">
        <v>1</v>
      </c>
      <c r="E1684">
        <v>0</v>
      </c>
    </row>
    <row r="1685" spans="1:5" x14ac:dyDescent="0.25">
      <c r="A1685" t="s">
        <v>2456</v>
      </c>
      <c r="B1685" t="s">
        <v>2515</v>
      </c>
      <c r="C1685" t="s">
        <v>4338</v>
      </c>
      <c r="D1685">
        <v>1</v>
      </c>
      <c r="E1685">
        <v>0</v>
      </c>
    </row>
    <row r="1686" spans="1:5" x14ac:dyDescent="0.25">
      <c r="A1686" t="s">
        <v>2456</v>
      </c>
      <c r="B1686" t="s">
        <v>2516</v>
      </c>
      <c r="C1686" t="s">
        <v>2517</v>
      </c>
      <c r="D1686">
        <v>0</v>
      </c>
      <c r="E1686">
        <v>1</v>
      </c>
    </row>
    <row r="1687" spans="1:5" x14ac:dyDescent="0.25">
      <c r="A1687" t="s">
        <v>2456</v>
      </c>
      <c r="B1687" t="s">
        <v>2518</v>
      </c>
      <c r="C1687" t="s">
        <v>2519</v>
      </c>
      <c r="D1687">
        <v>0</v>
      </c>
      <c r="E1687">
        <v>0</v>
      </c>
    </row>
    <row r="1688" spans="1:5" x14ac:dyDescent="0.25">
      <c r="A1688" t="s">
        <v>2456</v>
      </c>
      <c r="B1688" t="s">
        <v>2520</v>
      </c>
      <c r="C1688" t="s">
        <v>2521</v>
      </c>
      <c r="D1688">
        <v>1</v>
      </c>
      <c r="E1688">
        <v>0</v>
      </c>
    </row>
    <row r="1689" spans="1:5" x14ac:dyDescent="0.25">
      <c r="A1689" t="s">
        <v>2456</v>
      </c>
      <c r="B1689" t="s">
        <v>2522</v>
      </c>
      <c r="C1689" t="s">
        <v>2521</v>
      </c>
      <c r="D1689">
        <v>1</v>
      </c>
      <c r="E1689">
        <v>0</v>
      </c>
    </row>
    <row r="1690" spans="1:5" x14ac:dyDescent="0.25">
      <c r="A1690" t="s">
        <v>2456</v>
      </c>
      <c r="B1690" t="s">
        <v>2523</v>
      </c>
      <c r="C1690" t="s">
        <v>2524</v>
      </c>
      <c r="D1690">
        <v>0</v>
      </c>
      <c r="E1690">
        <v>0</v>
      </c>
    </row>
    <row r="1691" spans="1:5" x14ac:dyDescent="0.25">
      <c r="A1691" t="s">
        <v>2456</v>
      </c>
      <c r="B1691" t="s">
        <v>2525</v>
      </c>
      <c r="C1691" t="s">
        <v>2524</v>
      </c>
      <c r="D1691">
        <v>0</v>
      </c>
      <c r="E1691">
        <v>0</v>
      </c>
    </row>
    <row r="1692" spans="1:5" x14ac:dyDescent="0.25">
      <c r="A1692" t="s">
        <v>2456</v>
      </c>
      <c r="B1692" t="s">
        <v>2526</v>
      </c>
      <c r="C1692" t="s">
        <v>2527</v>
      </c>
      <c r="D1692">
        <v>0</v>
      </c>
      <c r="E1692">
        <v>0</v>
      </c>
    </row>
    <row r="1693" spans="1:5" x14ac:dyDescent="0.25">
      <c r="A1693" t="s">
        <v>2456</v>
      </c>
      <c r="B1693" t="s">
        <v>2528</v>
      </c>
      <c r="C1693" t="s">
        <v>2527</v>
      </c>
      <c r="D1693">
        <v>0</v>
      </c>
      <c r="E1693">
        <v>0</v>
      </c>
    </row>
    <row r="1694" spans="1:5" x14ac:dyDescent="0.25">
      <c r="A1694" t="s">
        <v>2456</v>
      </c>
      <c r="B1694" t="s">
        <v>2529</v>
      </c>
      <c r="C1694" t="s">
        <v>4016</v>
      </c>
      <c r="D1694">
        <v>0</v>
      </c>
      <c r="E1694">
        <v>0</v>
      </c>
    </row>
    <row r="1695" spans="1:5" x14ac:dyDescent="0.25">
      <c r="A1695" t="s">
        <v>2456</v>
      </c>
      <c r="B1695" t="s">
        <v>2531</v>
      </c>
      <c r="C1695" t="s">
        <v>4016</v>
      </c>
      <c r="D1695">
        <v>0</v>
      </c>
      <c r="E1695">
        <v>0</v>
      </c>
    </row>
    <row r="1696" spans="1:5" x14ac:dyDescent="0.25">
      <c r="A1696" t="s">
        <v>2456</v>
      </c>
      <c r="B1696" t="s">
        <v>2532</v>
      </c>
      <c r="C1696" t="s">
        <v>2533</v>
      </c>
      <c r="D1696">
        <v>1</v>
      </c>
      <c r="E1696">
        <v>0</v>
      </c>
    </row>
    <row r="1697" spans="1:5" x14ac:dyDescent="0.25">
      <c r="A1697" t="s">
        <v>2456</v>
      </c>
      <c r="B1697" t="s">
        <v>2534</v>
      </c>
      <c r="C1697" t="s">
        <v>2535</v>
      </c>
      <c r="D1697">
        <v>0</v>
      </c>
      <c r="E1697">
        <v>0</v>
      </c>
    </row>
    <row r="1698" spans="1:5" x14ac:dyDescent="0.25">
      <c r="A1698" t="s">
        <v>2456</v>
      </c>
      <c r="B1698" t="s">
        <v>2536</v>
      </c>
      <c r="C1698" t="s">
        <v>2535</v>
      </c>
      <c r="D1698">
        <v>0</v>
      </c>
      <c r="E1698">
        <v>0</v>
      </c>
    </row>
    <row r="1699" spans="1:5" x14ac:dyDescent="0.25">
      <c r="A1699" t="s">
        <v>2456</v>
      </c>
      <c r="B1699" t="s">
        <v>2537</v>
      </c>
      <c r="C1699" t="s">
        <v>4054</v>
      </c>
      <c r="D1699">
        <v>0</v>
      </c>
      <c r="E1699">
        <v>0</v>
      </c>
    </row>
    <row r="1700" spans="1:5" x14ac:dyDescent="0.25">
      <c r="A1700" t="s">
        <v>2456</v>
      </c>
      <c r="B1700" t="s">
        <v>2538</v>
      </c>
      <c r="C1700" t="s">
        <v>2539</v>
      </c>
      <c r="D1700">
        <v>0</v>
      </c>
      <c r="E1700">
        <v>0</v>
      </c>
    </row>
    <row r="1701" spans="1:5" x14ac:dyDescent="0.25">
      <c r="A1701" t="s">
        <v>2456</v>
      </c>
      <c r="B1701" t="s">
        <v>2540</v>
      </c>
      <c r="C1701" t="s">
        <v>2541</v>
      </c>
      <c r="D1701">
        <v>0</v>
      </c>
      <c r="E1701">
        <v>0</v>
      </c>
    </row>
    <row r="1702" spans="1:5" x14ac:dyDescent="0.25">
      <c r="A1702" t="s">
        <v>2542</v>
      </c>
      <c r="B1702" t="s">
        <v>2542</v>
      </c>
      <c r="C1702" t="s">
        <v>3313</v>
      </c>
      <c r="D1702">
        <v>0</v>
      </c>
      <c r="E1702">
        <v>0</v>
      </c>
    </row>
    <row r="1703" spans="1:5" x14ac:dyDescent="0.25">
      <c r="A1703" t="s">
        <v>2542</v>
      </c>
      <c r="B1703" t="s">
        <v>2543</v>
      </c>
      <c r="C1703" t="s">
        <v>2544</v>
      </c>
      <c r="D1703">
        <v>0</v>
      </c>
      <c r="E1703">
        <v>1</v>
      </c>
    </row>
    <row r="1704" spans="1:5" x14ac:dyDescent="0.25">
      <c r="A1704" t="s">
        <v>2542</v>
      </c>
      <c r="B1704" t="s">
        <v>2545</v>
      </c>
      <c r="C1704" t="s">
        <v>2546</v>
      </c>
      <c r="D1704">
        <v>0</v>
      </c>
      <c r="E1704">
        <v>0</v>
      </c>
    </row>
    <row r="1705" spans="1:5" x14ac:dyDescent="0.25">
      <c r="A1705" t="s">
        <v>2542</v>
      </c>
      <c r="B1705" t="s">
        <v>2547</v>
      </c>
      <c r="C1705" t="s">
        <v>2548</v>
      </c>
      <c r="D1705">
        <v>0</v>
      </c>
      <c r="E1705">
        <v>0</v>
      </c>
    </row>
    <row r="1706" spans="1:5" x14ac:dyDescent="0.25">
      <c r="A1706" t="s">
        <v>2542</v>
      </c>
      <c r="B1706" t="s">
        <v>2549</v>
      </c>
      <c r="C1706" t="s">
        <v>2548</v>
      </c>
      <c r="D1706">
        <v>0</v>
      </c>
      <c r="E1706">
        <v>0</v>
      </c>
    </row>
    <row r="1707" spans="1:5" x14ac:dyDescent="0.25">
      <c r="A1707" t="s">
        <v>2542</v>
      </c>
      <c r="B1707" t="s">
        <v>2550</v>
      </c>
      <c r="C1707" t="s">
        <v>2551</v>
      </c>
      <c r="D1707">
        <v>0</v>
      </c>
      <c r="E1707">
        <v>0</v>
      </c>
    </row>
    <row r="1708" spans="1:5" x14ac:dyDescent="0.25">
      <c r="A1708" t="s">
        <v>2542</v>
      </c>
      <c r="B1708" t="s">
        <v>2552</v>
      </c>
      <c r="C1708" t="s">
        <v>2551</v>
      </c>
      <c r="D1708">
        <v>0</v>
      </c>
      <c r="E1708">
        <v>0</v>
      </c>
    </row>
    <row r="1709" spans="1:5" x14ac:dyDescent="0.25">
      <c r="A1709" t="s">
        <v>2542</v>
      </c>
      <c r="B1709" t="s">
        <v>2553</v>
      </c>
      <c r="C1709" t="s">
        <v>2554</v>
      </c>
      <c r="D1709">
        <v>0</v>
      </c>
      <c r="E1709">
        <v>0</v>
      </c>
    </row>
    <row r="1710" spans="1:5" x14ac:dyDescent="0.25">
      <c r="A1710" t="s">
        <v>2542</v>
      </c>
      <c r="B1710" t="s">
        <v>2555</v>
      </c>
      <c r="C1710" t="s">
        <v>2554</v>
      </c>
      <c r="D1710">
        <v>0</v>
      </c>
      <c r="E1710">
        <v>0</v>
      </c>
    </row>
    <row r="1711" spans="1:5" x14ac:dyDescent="0.25">
      <c r="A1711" t="s">
        <v>2542</v>
      </c>
      <c r="B1711" t="s">
        <v>2556</v>
      </c>
      <c r="C1711" t="s">
        <v>2554</v>
      </c>
      <c r="D1711">
        <v>0</v>
      </c>
      <c r="E1711">
        <v>0</v>
      </c>
    </row>
    <row r="1712" spans="1:5" x14ac:dyDescent="0.25">
      <c r="A1712" t="s">
        <v>2542</v>
      </c>
      <c r="B1712" t="s">
        <v>2557</v>
      </c>
      <c r="C1712" t="s">
        <v>2558</v>
      </c>
      <c r="D1712">
        <v>0</v>
      </c>
      <c r="E1712">
        <v>0</v>
      </c>
    </row>
    <row r="1713" spans="1:5" x14ac:dyDescent="0.25">
      <c r="A1713" t="s">
        <v>2542</v>
      </c>
      <c r="B1713" t="s">
        <v>2559</v>
      </c>
      <c r="C1713" t="s">
        <v>2560</v>
      </c>
      <c r="D1713">
        <v>0</v>
      </c>
      <c r="E1713">
        <v>0</v>
      </c>
    </row>
    <row r="1714" spans="1:5" x14ac:dyDescent="0.25">
      <c r="A1714" t="s">
        <v>2542</v>
      </c>
      <c r="B1714" t="s">
        <v>2561</v>
      </c>
      <c r="C1714" t="s">
        <v>2560</v>
      </c>
      <c r="D1714">
        <v>0</v>
      </c>
      <c r="E1714">
        <v>0</v>
      </c>
    </row>
    <row r="1715" spans="1:5" x14ac:dyDescent="0.25">
      <c r="A1715" t="s">
        <v>2542</v>
      </c>
      <c r="B1715" t="s">
        <v>2562</v>
      </c>
      <c r="C1715" t="s">
        <v>2563</v>
      </c>
      <c r="D1715">
        <v>0</v>
      </c>
      <c r="E1715">
        <v>0</v>
      </c>
    </row>
    <row r="1716" spans="1:5" x14ac:dyDescent="0.25">
      <c r="A1716" t="s">
        <v>2542</v>
      </c>
      <c r="B1716" t="s">
        <v>2564</v>
      </c>
      <c r="C1716" t="s">
        <v>2563</v>
      </c>
      <c r="D1716">
        <v>0</v>
      </c>
      <c r="E1716">
        <v>0</v>
      </c>
    </row>
    <row r="1717" spans="1:5" x14ac:dyDescent="0.25">
      <c r="A1717" t="s">
        <v>2542</v>
      </c>
      <c r="B1717" t="s">
        <v>2565</v>
      </c>
      <c r="C1717" t="s">
        <v>4024</v>
      </c>
      <c r="D1717">
        <v>0</v>
      </c>
      <c r="E1717">
        <v>0</v>
      </c>
    </row>
    <row r="1718" spans="1:5" x14ac:dyDescent="0.25">
      <c r="A1718" t="s">
        <v>2542</v>
      </c>
      <c r="B1718" t="s">
        <v>2566</v>
      </c>
      <c r="C1718" t="s">
        <v>4024</v>
      </c>
      <c r="D1718">
        <v>0</v>
      </c>
      <c r="E1718">
        <v>0</v>
      </c>
    </row>
    <row r="1719" spans="1:5" x14ac:dyDescent="0.25">
      <c r="A1719" t="s">
        <v>2542</v>
      </c>
      <c r="B1719" t="s">
        <v>2567</v>
      </c>
      <c r="C1719" t="s">
        <v>2568</v>
      </c>
      <c r="D1719">
        <v>0</v>
      </c>
      <c r="E1719">
        <v>1</v>
      </c>
    </row>
    <row r="1720" spans="1:5" x14ac:dyDescent="0.25">
      <c r="A1720" t="s">
        <v>2542</v>
      </c>
      <c r="B1720" t="s">
        <v>2569</v>
      </c>
      <c r="C1720" t="s">
        <v>2570</v>
      </c>
      <c r="D1720">
        <v>0</v>
      </c>
      <c r="E1720">
        <v>0</v>
      </c>
    </row>
    <row r="1721" spans="1:5" x14ac:dyDescent="0.25">
      <c r="A1721" t="s">
        <v>2542</v>
      </c>
      <c r="B1721" t="s">
        <v>2571</v>
      </c>
      <c r="C1721" t="s">
        <v>2570</v>
      </c>
      <c r="D1721">
        <v>0</v>
      </c>
      <c r="E1721">
        <v>1</v>
      </c>
    </row>
    <row r="1722" spans="1:5" x14ac:dyDescent="0.25">
      <c r="A1722" t="s">
        <v>2542</v>
      </c>
      <c r="B1722" t="s">
        <v>2572</v>
      </c>
      <c r="C1722" t="s">
        <v>2570</v>
      </c>
      <c r="D1722">
        <v>0</v>
      </c>
      <c r="E1722">
        <v>1</v>
      </c>
    </row>
    <row r="1723" spans="1:5" x14ac:dyDescent="0.25">
      <c r="A1723" t="s">
        <v>2542</v>
      </c>
      <c r="B1723" t="s">
        <v>2573</v>
      </c>
      <c r="C1723" t="s">
        <v>2574</v>
      </c>
      <c r="D1723">
        <v>0</v>
      </c>
      <c r="E1723">
        <v>0</v>
      </c>
    </row>
    <row r="1724" spans="1:5" x14ac:dyDescent="0.25">
      <c r="A1724" t="s">
        <v>2542</v>
      </c>
      <c r="B1724" t="s">
        <v>2575</v>
      </c>
      <c r="C1724" t="s">
        <v>2576</v>
      </c>
      <c r="D1724">
        <v>0</v>
      </c>
      <c r="E1724">
        <v>0</v>
      </c>
    </row>
    <row r="1725" spans="1:5" x14ac:dyDescent="0.25">
      <c r="A1725" t="s">
        <v>2542</v>
      </c>
      <c r="B1725" t="s">
        <v>2577</v>
      </c>
      <c r="C1725" t="s">
        <v>2576</v>
      </c>
      <c r="D1725">
        <v>0</v>
      </c>
      <c r="E1725">
        <v>0</v>
      </c>
    </row>
    <row r="1726" spans="1:5" x14ac:dyDescent="0.25">
      <c r="A1726" t="s">
        <v>2542</v>
      </c>
      <c r="B1726" t="s">
        <v>2578</v>
      </c>
      <c r="C1726" t="s">
        <v>2579</v>
      </c>
      <c r="D1726">
        <v>0</v>
      </c>
      <c r="E1726">
        <v>0</v>
      </c>
    </row>
    <row r="1727" spans="1:5" x14ac:dyDescent="0.25">
      <c r="A1727" t="s">
        <v>2542</v>
      </c>
      <c r="B1727" t="s">
        <v>2580</v>
      </c>
      <c r="C1727" t="s">
        <v>2579</v>
      </c>
      <c r="D1727">
        <v>0</v>
      </c>
      <c r="E1727">
        <v>0</v>
      </c>
    </row>
    <row r="1728" spans="1:5" x14ac:dyDescent="0.25">
      <c r="A1728" t="s">
        <v>2542</v>
      </c>
      <c r="B1728" t="s">
        <v>2581</v>
      </c>
      <c r="C1728" t="s">
        <v>2582</v>
      </c>
      <c r="D1728">
        <v>0</v>
      </c>
      <c r="E1728">
        <v>0</v>
      </c>
    </row>
    <row r="1729" spans="1:5" x14ac:dyDescent="0.25">
      <c r="A1729" t="s">
        <v>2542</v>
      </c>
      <c r="B1729" t="s">
        <v>2583</v>
      </c>
      <c r="C1729" t="s">
        <v>2582</v>
      </c>
      <c r="D1729">
        <v>0</v>
      </c>
      <c r="E1729">
        <v>0</v>
      </c>
    </row>
    <row r="1730" spans="1:5" x14ac:dyDescent="0.25">
      <c r="A1730" t="s">
        <v>2542</v>
      </c>
      <c r="B1730" t="s">
        <v>2584</v>
      </c>
      <c r="C1730" t="s">
        <v>2585</v>
      </c>
      <c r="D1730">
        <v>0</v>
      </c>
      <c r="E1730">
        <v>0</v>
      </c>
    </row>
    <row r="1731" spans="1:5" x14ac:dyDescent="0.25">
      <c r="A1731" t="s">
        <v>2542</v>
      </c>
      <c r="B1731" t="s">
        <v>2586</v>
      </c>
      <c r="C1731" t="s">
        <v>2585</v>
      </c>
      <c r="D1731">
        <v>0</v>
      </c>
      <c r="E1731">
        <v>0</v>
      </c>
    </row>
    <row r="1732" spans="1:5" x14ac:dyDescent="0.25">
      <c r="A1732" t="s">
        <v>2542</v>
      </c>
      <c r="B1732" t="s">
        <v>2587</v>
      </c>
      <c r="C1732" t="s">
        <v>2588</v>
      </c>
      <c r="D1732">
        <v>0</v>
      </c>
      <c r="E1732">
        <v>0</v>
      </c>
    </row>
    <row r="1733" spans="1:5" x14ac:dyDescent="0.25">
      <c r="A1733" t="s">
        <v>2542</v>
      </c>
      <c r="B1733" t="s">
        <v>2589</v>
      </c>
      <c r="C1733" t="s">
        <v>2588</v>
      </c>
      <c r="D1733">
        <v>0</v>
      </c>
      <c r="E1733">
        <v>0</v>
      </c>
    </row>
    <row r="1734" spans="1:5" x14ac:dyDescent="0.25">
      <c r="A1734" t="s">
        <v>2542</v>
      </c>
      <c r="B1734" t="s">
        <v>2590</v>
      </c>
      <c r="C1734" t="s">
        <v>4025</v>
      </c>
      <c r="D1734">
        <v>0</v>
      </c>
      <c r="E1734">
        <v>0</v>
      </c>
    </row>
    <row r="1735" spans="1:5" x14ac:dyDescent="0.25">
      <c r="A1735" t="s">
        <v>2542</v>
      </c>
      <c r="B1735" t="s">
        <v>2591</v>
      </c>
      <c r="C1735" t="s">
        <v>4025</v>
      </c>
      <c r="D1735">
        <v>0</v>
      </c>
      <c r="E1735">
        <v>0</v>
      </c>
    </row>
    <row r="1736" spans="1:5" x14ac:dyDescent="0.25">
      <c r="A1736" t="s">
        <v>2542</v>
      </c>
      <c r="B1736" t="s">
        <v>2592</v>
      </c>
      <c r="C1736" t="s">
        <v>2593</v>
      </c>
      <c r="D1736">
        <v>0</v>
      </c>
      <c r="E1736">
        <v>1</v>
      </c>
    </row>
    <row r="1737" spans="1:5" x14ac:dyDescent="0.25">
      <c r="A1737" t="s">
        <v>2542</v>
      </c>
      <c r="B1737" t="s">
        <v>2594</v>
      </c>
      <c r="C1737" t="s">
        <v>2595</v>
      </c>
      <c r="D1737">
        <v>0</v>
      </c>
      <c r="E1737">
        <v>1</v>
      </c>
    </row>
    <row r="1738" spans="1:5" x14ac:dyDescent="0.25">
      <c r="A1738" t="s">
        <v>2542</v>
      </c>
      <c r="B1738" t="s">
        <v>2596</v>
      </c>
      <c r="C1738" t="s">
        <v>2599</v>
      </c>
      <c r="D1738">
        <v>0</v>
      </c>
      <c r="E1738">
        <v>1</v>
      </c>
    </row>
    <row r="1739" spans="1:5" x14ac:dyDescent="0.25">
      <c r="A1739" t="s">
        <v>2542</v>
      </c>
      <c r="B1739" t="s">
        <v>2597</v>
      </c>
      <c r="C1739" t="s">
        <v>2598</v>
      </c>
      <c r="D1739">
        <v>0</v>
      </c>
      <c r="E1739">
        <v>1</v>
      </c>
    </row>
    <row r="1740" spans="1:5" x14ac:dyDescent="0.25">
      <c r="A1740" t="s">
        <v>2542</v>
      </c>
      <c r="B1740" t="s">
        <v>4055</v>
      </c>
      <c r="C1740" t="s">
        <v>4056</v>
      </c>
      <c r="D1740">
        <v>0</v>
      </c>
      <c r="E1740">
        <v>1</v>
      </c>
    </row>
    <row r="1741" spans="1:5" x14ac:dyDescent="0.25">
      <c r="A1741" t="s">
        <v>2542</v>
      </c>
      <c r="B1741" t="s">
        <v>2600</v>
      </c>
      <c r="C1741" t="s">
        <v>2601</v>
      </c>
      <c r="D1741">
        <v>0</v>
      </c>
      <c r="E1741">
        <v>1</v>
      </c>
    </row>
    <row r="1742" spans="1:5" x14ac:dyDescent="0.25">
      <c r="A1742" t="s">
        <v>2542</v>
      </c>
      <c r="B1742" t="s">
        <v>2602</v>
      </c>
      <c r="C1742" t="s">
        <v>2601</v>
      </c>
      <c r="D1742">
        <v>0</v>
      </c>
      <c r="E1742">
        <v>1</v>
      </c>
    </row>
    <row r="1743" spans="1:5" x14ac:dyDescent="0.25">
      <c r="A1743" t="s">
        <v>2542</v>
      </c>
      <c r="B1743" t="s">
        <v>2603</v>
      </c>
      <c r="C1743" t="s">
        <v>4344</v>
      </c>
      <c r="D1743">
        <v>0</v>
      </c>
      <c r="E1743">
        <v>1</v>
      </c>
    </row>
    <row r="1744" spans="1:5" x14ac:dyDescent="0.25">
      <c r="A1744" t="s">
        <v>2542</v>
      </c>
      <c r="B1744" t="s">
        <v>2605</v>
      </c>
      <c r="C1744" t="s">
        <v>4344</v>
      </c>
      <c r="D1744">
        <v>0</v>
      </c>
      <c r="E1744">
        <v>1</v>
      </c>
    </row>
    <row r="1745" spans="1:5" x14ac:dyDescent="0.25">
      <c r="A1745" t="s">
        <v>2542</v>
      </c>
      <c r="B1745" t="s">
        <v>2606</v>
      </c>
      <c r="C1745" t="s">
        <v>4344</v>
      </c>
      <c r="D1745">
        <v>0</v>
      </c>
      <c r="E1745">
        <v>1</v>
      </c>
    </row>
    <row r="1746" spans="1:5" x14ac:dyDescent="0.25">
      <c r="A1746" t="s">
        <v>2542</v>
      </c>
      <c r="B1746" t="s">
        <v>2607</v>
      </c>
      <c r="C1746" t="s">
        <v>2608</v>
      </c>
      <c r="D1746">
        <v>0</v>
      </c>
      <c r="E1746">
        <v>1</v>
      </c>
    </row>
    <row r="1747" spans="1:5" x14ac:dyDescent="0.25">
      <c r="A1747" t="s">
        <v>2542</v>
      </c>
      <c r="B1747" t="s">
        <v>2609</v>
      </c>
      <c r="C1747" t="s">
        <v>2610</v>
      </c>
      <c r="D1747">
        <v>0</v>
      </c>
      <c r="E1747">
        <v>1</v>
      </c>
    </row>
    <row r="1748" spans="1:5" x14ac:dyDescent="0.25">
      <c r="A1748" t="s">
        <v>2542</v>
      </c>
      <c r="B1748" t="s">
        <v>2611</v>
      </c>
      <c r="C1748" t="s">
        <v>2610</v>
      </c>
      <c r="D1748">
        <v>0</v>
      </c>
      <c r="E1748">
        <v>1</v>
      </c>
    </row>
    <row r="1749" spans="1:5" x14ac:dyDescent="0.25">
      <c r="A1749" t="s">
        <v>2542</v>
      </c>
      <c r="B1749" t="s">
        <v>2612</v>
      </c>
      <c r="C1749" t="s">
        <v>2613</v>
      </c>
      <c r="D1749">
        <v>0</v>
      </c>
      <c r="E1749">
        <v>1</v>
      </c>
    </row>
    <row r="1750" spans="1:5" x14ac:dyDescent="0.25">
      <c r="A1750" t="s">
        <v>2542</v>
      </c>
      <c r="B1750" t="s">
        <v>2614</v>
      </c>
      <c r="C1750" t="s">
        <v>2615</v>
      </c>
      <c r="D1750">
        <v>0</v>
      </c>
      <c r="E1750">
        <v>1</v>
      </c>
    </row>
    <row r="1751" spans="1:5" x14ac:dyDescent="0.25">
      <c r="A1751" t="s">
        <v>2542</v>
      </c>
      <c r="B1751" t="s">
        <v>2616</v>
      </c>
      <c r="C1751" t="s">
        <v>2617</v>
      </c>
      <c r="D1751">
        <v>0</v>
      </c>
      <c r="E1751">
        <v>1</v>
      </c>
    </row>
    <row r="1752" spans="1:5" x14ac:dyDescent="0.25">
      <c r="A1752" t="s">
        <v>2542</v>
      </c>
      <c r="B1752" t="s">
        <v>2618</v>
      </c>
      <c r="C1752" t="s">
        <v>2619</v>
      </c>
      <c r="D1752">
        <v>0</v>
      </c>
      <c r="E1752">
        <v>1</v>
      </c>
    </row>
    <row r="1753" spans="1:5" x14ac:dyDescent="0.25">
      <c r="A1753" t="s">
        <v>2542</v>
      </c>
      <c r="B1753" t="s">
        <v>2620</v>
      </c>
      <c r="C1753" t="s">
        <v>2619</v>
      </c>
      <c r="D1753">
        <v>0</v>
      </c>
      <c r="E1753">
        <v>1</v>
      </c>
    </row>
    <row r="1754" spans="1:5" x14ac:dyDescent="0.25">
      <c r="A1754" t="s">
        <v>2542</v>
      </c>
      <c r="B1754" t="s">
        <v>2621</v>
      </c>
      <c r="C1754" t="s">
        <v>2622</v>
      </c>
      <c r="D1754">
        <v>0</v>
      </c>
      <c r="E1754">
        <v>1</v>
      </c>
    </row>
    <row r="1755" spans="1:5" x14ac:dyDescent="0.25">
      <c r="A1755" t="s">
        <v>2542</v>
      </c>
      <c r="B1755" t="s">
        <v>2623</v>
      </c>
      <c r="C1755" t="s">
        <v>2622</v>
      </c>
      <c r="D1755">
        <v>0</v>
      </c>
      <c r="E1755">
        <v>1</v>
      </c>
    </row>
    <row r="1756" spans="1:5" x14ac:dyDescent="0.25">
      <c r="A1756" t="s">
        <v>2542</v>
      </c>
      <c r="B1756" t="s">
        <v>2624</v>
      </c>
      <c r="C1756" t="s">
        <v>2625</v>
      </c>
      <c r="D1756">
        <v>0</v>
      </c>
      <c r="E1756">
        <v>1</v>
      </c>
    </row>
    <row r="1757" spans="1:5" x14ac:dyDescent="0.25">
      <c r="A1757" t="s">
        <v>2542</v>
      </c>
      <c r="B1757" t="s">
        <v>2626</v>
      </c>
      <c r="C1757" t="s">
        <v>2625</v>
      </c>
      <c r="D1757">
        <v>0</v>
      </c>
      <c r="E1757">
        <v>1</v>
      </c>
    </row>
    <row r="1758" spans="1:5" x14ac:dyDescent="0.25">
      <c r="A1758" t="s">
        <v>2542</v>
      </c>
      <c r="B1758" t="s">
        <v>2627</v>
      </c>
      <c r="C1758" t="s">
        <v>2628</v>
      </c>
      <c r="D1758">
        <v>0</v>
      </c>
      <c r="E1758">
        <v>1</v>
      </c>
    </row>
    <row r="1759" spans="1:5" x14ac:dyDescent="0.25">
      <c r="A1759" t="s">
        <v>2542</v>
      </c>
      <c r="B1759" t="s">
        <v>2629</v>
      </c>
      <c r="C1759" t="s">
        <v>2628</v>
      </c>
      <c r="D1759">
        <v>0</v>
      </c>
      <c r="E1759">
        <v>1</v>
      </c>
    </row>
    <row r="1760" spans="1:5" x14ac:dyDescent="0.25">
      <c r="A1760" t="s">
        <v>2542</v>
      </c>
      <c r="B1760" t="s">
        <v>2630</v>
      </c>
      <c r="C1760" t="s">
        <v>2628</v>
      </c>
      <c r="D1760">
        <v>0</v>
      </c>
      <c r="E1760">
        <v>1</v>
      </c>
    </row>
    <row r="1761" spans="1:5" x14ac:dyDescent="0.25">
      <c r="A1761" t="s">
        <v>2542</v>
      </c>
      <c r="B1761" t="s">
        <v>2631</v>
      </c>
      <c r="C1761" t="s">
        <v>4339</v>
      </c>
      <c r="D1761">
        <v>0</v>
      </c>
      <c r="E1761">
        <v>1</v>
      </c>
    </row>
    <row r="1762" spans="1:5" x14ac:dyDescent="0.25">
      <c r="A1762" t="s">
        <v>2542</v>
      </c>
      <c r="B1762" t="s">
        <v>2633</v>
      </c>
      <c r="C1762" t="s">
        <v>4339</v>
      </c>
      <c r="D1762">
        <v>0</v>
      </c>
      <c r="E1762">
        <v>1</v>
      </c>
    </row>
    <row r="1763" spans="1:5" x14ac:dyDescent="0.25">
      <c r="A1763" t="s">
        <v>2542</v>
      </c>
      <c r="B1763" t="s">
        <v>2634</v>
      </c>
      <c r="C1763" t="s">
        <v>4339</v>
      </c>
      <c r="D1763">
        <v>0</v>
      </c>
      <c r="E1763">
        <v>1</v>
      </c>
    </row>
    <row r="1764" spans="1:5" x14ac:dyDescent="0.25">
      <c r="A1764" t="s">
        <v>2542</v>
      </c>
      <c r="B1764" t="s">
        <v>2635</v>
      </c>
      <c r="C1764" t="s">
        <v>2636</v>
      </c>
      <c r="D1764">
        <v>0</v>
      </c>
      <c r="E1764">
        <v>1</v>
      </c>
    </row>
    <row r="1765" spans="1:5" x14ac:dyDescent="0.25">
      <c r="A1765" t="s">
        <v>2542</v>
      </c>
      <c r="B1765" t="s">
        <v>2637</v>
      </c>
      <c r="C1765" t="s">
        <v>2638</v>
      </c>
      <c r="D1765">
        <v>0</v>
      </c>
      <c r="E1765">
        <v>1</v>
      </c>
    </row>
    <row r="1766" spans="1:5" x14ac:dyDescent="0.25">
      <c r="A1766" t="s">
        <v>2542</v>
      </c>
      <c r="B1766" t="s">
        <v>2639</v>
      </c>
      <c r="C1766" t="s">
        <v>2638</v>
      </c>
      <c r="D1766">
        <v>0</v>
      </c>
      <c r="E1766">
        <v>1</v>
      </c>
    </row>
    <row r="1767" spans="1:5" x14ac:dyDescent="0.25">
      <c r="A1767" t="s">
        <v>2542</v>
      </c>
      <c r="B1767" t="s">
        <v>2640</v>
      </c>
      <c r="C1767" t="s">
        <v>3282</v>
      </c>
      <c r="D1767">
        <v>0</v>
      </c>
      <c r="E1767">
        <v>1</v>
      </c>
    </row>
    <row r="1768" spans="1:5" x14ac:dyDescent="0.25">
      <c r="A1768" t="s">
        <v>2542</v>
      </c>
      <c r="B1768" t="s">
        <v>2641</v>
      </c>
      <c r="C1768" t="s">
        <v>3282</v>
      </c>
      <c r="D1768">
        <v>0</v>
      </c>
      <c r="E1768">
        <v>1</v>
      </c>
    </row>
    <row r="1769" spans="1:5" x14ac:dyDescent="0.25">
      <c r="A1769" t="s">
        <v>2642</v>
      </c>
      <c r="B1769" t="s">
        <v>2642</v>
      </c>
      <c r="C1769" t="s">
        <v>4340</v>
      </c>
      <c r="D1769">
        <v>0</v>
      </c>
      <c r="E1769">
        <v>0</v>
      </c>
    </row>
    <row r="1770" spans="1:5" x14ac:dyDescent="0.25">
      <c r="A1770" t="s">
        <v>2642</v>
      </c>
      <c r="B1770" t="s">
        <v>2643</v>
      </c>
      <c r="C1770" t="s">
        <v>2644</v>
      </c>
      <c r="D1770">
        <v>0</v>
      </c>
      <c r="E1770">
        <v>1</v>
      </c>
    </row>
    <row r="1771" spans="1:5" x14ac:dyDescent="0.25">
      <c r="A1771" t="s">
        <v>2642</v>
      </c>
      <c r="B1771" t="s">
        <v>2645</v>
      </c>
      <c r="C1771" t="s">
        <v>2644</v>
      </c>
      <c r="D1771">
        <v>0</v>
      </c>
      <c r="E1771">
        <v>0</v>
      </c>
    </row>
    <row r="1772" spans="1:5" x14ac:dyDescent="0.25">
      <c r="A1772" t="s">
        <v>2642</v>
      </c>
      <c r="B1772" t="s">
        <v>2646</v>
      </c>
      <c r="C1772" t="s">
        <v>2644</v>
      </c>
      <c r="D1772">
        <v>0</v>
      </c>
      <c r="E1772">
        <v>0</v>
      </c>
    </row>
    <row r="1773" spans="1:5" x14ac:dyDescent="0.25">
      <c r="A1773" t="s">
        <v>2642</v>
      </c>
      <c r="B1773" t="s">
        <v>2647</v>
      </c>
      <c r="C1773" t="s">
        <v>2644</v>
      </c>
      <c r="D1773">
        <v>0</v>
      </c>
      <c r="E1773">
        <v>0</v>
      </c>
    </row>
    <row r="1774" spans="1:5" x14ac:dyDescent="0.25">
      <c r="A1774" t="s">
        <v>2642</v>
      </c>
      <c r="B1774" t="s">
        <v>2648</v>
      </c>
      <c r="C1774" t="s">
        <v>4341</v>
      </c>
      <c r="D1774">
        <v>0</v>
      </c>
      <c r="E1774">
        <v>1</v>
      </c>
    </row>
    <row r="1775" spans="1:5" x14ac:dyDescent="0.25">
      <c r="A1775" t="s">
        <v>2642</v>
      </c>
      <c r="B1775" t="s">
        <v>2649</v>
      </c>
      <c r="C1775" t="s">
        <v>4342</v>
      </c>
      <c r="D1775">
        <v>0</v>
      </c>
      <c r="E1775">
        <v>0</v>
      </c>
    </row>
    <row r="1776" spans="1:5" x14ac:dyDescent="0.25">
      <c r="A1776" t="s">
        <v>2642</v>
      </c>
      <c r="B1776" t="s">
        <v>2650</v>
      </c>
      <c r="C1776" t="s">
        <v>4342</v>
      </c>
      <c r="D1776">
        <v>0</v>
      </c>
      <c r="E1776">
        <v>0</v>
      </c>
    </row>
    <row r="1777" spans="1:5" x14ac:dyDescent="0.25">
      <c r="A1777" t="s">
        <v>2642</v>
      </c>
      <c r="B1777" t="s">
        <v>2651</v>
      </c>
      <c r="C1777" t="s">
        <v>4342</v>
      </c>
      <c r="D1777">
        <v>0</v>
      </c>
      <c r="E1777">
        <v>0</v>
      </c>
    </row>
    <row r="1778" spans="1:5" x14ac:dyDescent="0.25">
      <c r="A1778" t="s">
        <v>2642</v>
      </c>
      <c r="B1778" t="s">
        <v>2652</v>
      </c>
      <c r="C1778" t="s">
        <v>4343</v>
      </c>
      <c r="D1778">
        <v>0</v>
      </c>
      <c r="E1778">
        <v>0</v>
      </c>
    </row>
    <row r="1779" spans="1:5" x14ac:dyDescent="0.25">
      <c r="A1779" t="s">
        <v>2642</v>
      </c>
      <c r="B1779" t="s">
        <v>2653</v>
      </c>
      <c r="C1779" t="s">
        <v>4343</v>
      </c>
      <c r="D1779">
        <v>0</v>
      </c>
      <c r="E1779">
        <v>0</v>
      </c>
    </row>
    <row r="1780" spans="1:5" x14ac:dyDescent="0.25">
      <c r="A1780" t="s">
        <v>2642</v>
      </c>
      <c r="B1780" t="s">
        <v>2654</v>
      </c>
      <c r="C1780" t="s">
        <v>4343</v>
      </c>
      <c r="D1780">
        <v>0</v>
      </c>
      <c r="E1780">
        <v>0</v>
      </c>
    </row>
    <row r="1781" spans="1:5" x14ac:dyDescent="0.25">
      <c r="A1781" t="s">
        <v>2655</v>
      </c>
      <c r="B1781" t="s">
        <v>2655</v>
      </c>
      <c r="C1781" t="s">
        <v>4057</v>
      </c>
      <c r="D1781">
        <v>0</v>
      </c>
      <c r="E1781">
        <v>1</v>
      </c>
    </row>
    <row r="1782" spans="1:5" x14ac:dyDescent="0.25">
      <c r="A1782" t="s">
        <v>2655</v>
      </c>
      <c r="B1782" t="s">
        <v>2656</v>
      </c>
      <c r="C1782" t="s">
        <v>2657</v>
      </c>
      <c r="D1782">
        <v>0</v>
      </c>
      <c r="E1782">
        <v>1</v>
      </c>
    </row>
    <row r="1783" spans="1:5" x14ac:dyDescent="0.25">
      <c r="A1783" t="s">
        <v>2655</v>
      </c>
      <c r="B1783" t="s">
        <v>2658</v>
      </c>
      <c r="C1783" t="s">
        <v>2657</v>
      </c>
      <c r="D1783">
        <v>0</v>
      </c>
      <c r="E1783">
        <v>0</v>
      </c>
    </row>
    <row r="1784" spans="1:5" x14ac:dyDescent="0.25">
      <c r="A1784" t="s">
        <v>2655</v>
      </c>
      <c r="B1784" t="s">
        <v>2659</v>
      </c>
      <c r="C1784" t="s">
        <v>2657</v>
      </c>
      <c r="D1784">
        <v>0</v>
      </c>
      <c r="E1784">
        <v>0</v>
      </c>
    </row>
    <row r="1785" spans="1:5" x14ac:dyDescent="0.25">
      <c r="A1785" t="s">
        <v>2655</v>
      </c>
      <c r="B1785" t="s">
        <v>2660</v>
      </c>
      <c r="C1785" t="s">
        <v>2661</v>
      </c>
      <c r="D1785">
        <v>0</v>
      </c>
      <c r="E1785">
        <v>1</v>
      </c>
    </row>
    <row r="1786" spans="1:5" x14ac:dyDescent="0.25">
      <c r="A1786" t="s">
        <v>2655</v>
      </c>
      <c r="B1786" t="s">
        <v>2662</v>
      </c>
      <c r="C1786" t="s">
        <v>2663</v>
      </c>
      <c r="D1786">
        <v>0</v>
      </c>
      <c r="E1786">
        <v>1</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D1733"/>
  <sheetViews>
    <sheetView showGridLines="0" zoomScaleNormal="100" workbookViewId="0">
      <pane ySplit="1" topLeftCell="A1247" activePane="bottomLeft" state="frozen"/>
      <selection pane="bottomLeft" activeCell="H6" sqref="H6"/>
    </sheetView>
  </sheetViews>
  <sheetFormatPr defaultRowHeight="15" x14ac:dyDescent="0.25"/>
  <cols>
    <col min="1" max="1" width="16.42578125" bestFit="1" customWidth="1"/>
    <col min="2" max="2" width="10" customWidth="1"/>
    <col min="3" max="3" width="127.42578125" bestFit="1" customWidth="1"/>
    <col min="4" max="4" width="14.85546875" bestFit="1" customWidth="1"/>
  </cols>
  <sheetData>
    <row r="1" spans="1:4" x14ac:dyDescent="0.25">
      <c r="A1" t="s">
        <v>3</v>
      </c>
      <c r="B1" t="s">
        <v>3791</v>
      </c>
      <c r="C1" t="s">
        <v>4091</v>
      </c>
      <c r="D1" t="s">
        <v>4111</v>
      </c>
    </row>
    <row r="2" spans="1:4" x14ac:dyDescent="0.25">
      <c r="A2" t="s">
        <v>5</v>
      </c>
      <c r="B2" s="36" t="s">
        <v>5</v>
      </c>
      <c r="C2" t="s">
        <v>3288</v>
      </c>
      <c r="D2">
        <v>0</v>
      </c>
    </row>
    <row r="3" spans="1:4" x14ac:dyDescent="0.25">
      <c r="A3" t="s">
        <v>5</v>
      </c>
      <c r="B3" s="36">
        <v>1</v>
      </c>
      <c r="C3" t="s">
        <v>7</v>
      </c>
      <c r="D3">
        <v>1</v>
      </c>
    </row>
    <row r="4" spans="1:4" x14ac:dyDescent="0.25">
      <c r="A4" t="s">
        <v>5</v>
      </c>
      <c r="B4" s="36" t="s">
        <v>8</v>
      </c>
      <c r="C4" t="s">
        <v>9</v>
      </c>
      <c r="D4">
        <v>0</v>
      </c>
    </row>
    <row r="5" spans="1:4" x14ac:dyDescent="0.25">
      <c r="A5" t="s">
        <v>5</v>
      </c>
      <c r="B5" s="36" t="s">
        <v>10</v>
      </c>
      <c r="C5" t="s">
        <v>11</v>
      </c>
      <c r="D5">
        <v>0</v>
      </c>
    </row>
    <row r="6" spans="1:4" x14ac:dyDescent="0.25">
      <c r="A6" t="s">
        <v>5</v>
      </c>
      <c r="B6" t="s">
        <v>12</v>
      </c>
      <c r="C6" t="s">
        <v>11</v>
      </c>
      <c r="D6">
        <v>0</v>
      </c>
    </row>
    <row r="7" spans="1:4" x14ac:dyDescent="0.25">
      <c r="A7" t="s">
        <v>5</v>
      </c>
      <c r="B7" s="36" t="s">
        <v>13</v>
      </c>
      <c r="C7" t="s">
        <v>14</v>
      </c>
      <c r="D7">
        <v>0</v>
      </c>
    </row>
    <row r="8" spans="1:4" x14ac:dyDescent="0.25">
      <c r="A8" t="s">
        <v>5</v>
      </c>
      <c r="B8" t="s">
        <v>15</v>
      </c>
      <c r="C8" t="s">
        <v>14</v>
      </c>
      <c r="D8">
        <v>0</v>
      </c>
    </row>
    <row r="9" spans="1:4" x14ac:dyDescent="0.25">
      <c r="A9" t="s">
        <v>5</v>
      </c>
      <c r="B9" s="36" t="s">
        <v>16</v>
      </c>
      <c r="C9" t="s">
        <v>17</v>
      </c>
      <c r="D9">
        <v>0</v>
      </c>
    </row>
    <row r="10" spans="1:4" x14ac:dyDescent="0.25">
      <c r="A10" t="s">
        <v>5</v>
      </c>
      <c r="B10" t="s">
        <v>18</v>
      </c>
      <c r="C10" t="s">
        <v>17</v>
      </c>
      <c r="D10">
        <v>0</v>
      </c>
    </row>
    <row r="11" spans="1:4" x14ac:dyDescent="0.25">
      <c r="A11" t="s">
        <v>5</v>
      </c>
      <c r="B11" s="36" t="s">
        <v>19</v>
      </c>
      <c r="C11" t="s">
        <v>20</v>
      </c>
      <c r="D11">
        <v>0</v>
      </c>
    </row>
    <row r="12" spans="1:4" x14ac:dyDescent="0.25">
      <c r="A12" t="s">
        <v>5</v>
      </c>
      <c r="B12" t="s">
        <v>21</v>
      </c>
      <c r="C12" t="s">
        <v>20</v>
      </c>
      <c r="D12">
        <v>0</v>
      </c>
    </row>
    <row r="13" spans="1:4" x14ac:dyDescent="0.25">
      <c r="A13" t="s">
        <v>5</v>
      </c>
      <c r="B13" s="36" t="s">
        <v>22</v>
      </c>
      <c r="C13" t="s">
        <v>23</v>
      </c>
      <c r="D13">
        <v>0</v>
      </c>
    </row>
    <row r="14" spans="1:4" x14ac:dyDescent="0.25">
      <c r="A14" t="s">
        <v>5</v>
      </c>
      <c r="B14" t="s">
        <v>24</v>
      </c>
      <c r="C14" t="s">
        <v>23</v>
      </c>
      <c r="D14">
        <v>0</v>
      </c>
    </row>
    <row r="15" spans="1:4" x14ac:dyDescent="0.25">
      <c r="A15" t="s">
        <v>5</v>
      </c>
      <c r="B15" s="36" t="s">
        <v>25</v>
      </c>
      <c r="C15" t="s">
        <v>26</v>
      </c>
      <c r="D15">
        <v>0</v>
      </c>
    </row>
    <row r="16" spans="1:4" x14ac:dyDescent="0.25">
      <c r="A16" t="s">
        <v>5</v>
      </c>
      <c r="B16" t="s">
        <v>27</v>
      </c>
      <c r="C16" t="s">
        <v>26</v>
      </c>
      <c r="D16">
        <v>0</v>
      </c>
    </row>
    <row r="17" spans="1:4" x14ac:dyDescent="0.25">
      <c r="A17" t="s">
        <v>5</v>
      </c>
      <c r="B17" s="36" t="s">
        <v>28</v>
      </c>
      <c r="C17" t="s">
        <v>29</v>
      </c>
      <c r="D17">
        <v>0</v>
      </c>
    </row>
    <row r="18" spans="1:4" x14ac:dyDescent="0.25">
      <c r="A18" t="s">
        <v>5</v>
      </c>
      <c r="B18" t="s">
        <v>30</v>
      </c>
      <c r="C18" t="s">
        <v>29</v>
      </c>
      <c r="D18">
        <v>0</v>
      </c>
    </row>
    <row r="19" spans="1:4" x14ac:dyDescent="0.25">
      <c r="A19" t="s">
        <v>5</v>
      </c>
      <c r="B19" s="36" t="s">
        <v>31</v>
      </c>
      <c r="C19" t="s">
        <v>32</v>
      </c>
      <c r="D19">
        <v>0</v>
      </c>
    </row>
    <row r="20" spans="1:4" x14ac:dyDescent="0.25">
      <c r="A20" t="s">
        <v>5</v>
      </c>
      <c r="B20" s="36" t="s">
        <v>33</v>
      </c>
      <c r="C20" t="s">
        <v>34</v>
      </c>
      <c r="D20">
        <v>0</v>
      </c>
    </row>
    <row r="21" spans="1:4" x14ac:dyDescent="0.25">
      <c r="A21" t="s">
        <v>5</v>
      </c>
      <c r="B21" t="s">
        <v>35</v>
      </c>
      <c r="C21" t="s">
        <v>34</v>
      </c>
      <c r="D21">
        <v>0</v>
      </c>
    </row>
    <row r="22" spans="1:4" x14ac:dyDescent="0.25">
      <c r="A22" t="s">
        <v>5</v>
      </c>
      <c r="B22" s="36" t="s">
        <v>36</v>
      </c>
      <c r="C22" t="s">
        <v>37</v>
      </c>
      <c r="D22">
        <v>0</v>
      </c>
    </row>
    <row r="23" spans="1:4" x14ac:dyDescent="0.25">
      <c r="A23" t="s">
        <v>5</v>
      </c>
      <c r="B23" t="s">
        <v>38</v>
      </c>
      <c r="C23" t="s">
        <v>37</v>
      </c>
      <c r="D23">
        <v>0</v>
      </c>
    </row>
    <row r="24" spans="1:4" x14ac:dyDescent="0.25">
      <c r="A24" t="s">
        <v>5</v>
      </c>
      <c r="B24" s="36" t="s">
        <v>39</v>
      </c>
      <c r="C24" t="s">
        <v>40</v>
      </c>
      <c r="D24">
        <v>0</v>
      </c>
    </row>
    <row r="25" spans="1:4" x14ac:dyDescent="0.25">
      <c r="A25" t="s">
        <v>5</v>
      </c>
      <c r="B25" t="s">
        <v>41</v>
      </c>
      <c r="C25" t="s">
        <v>40</v>
      </c>
      <c r="D25">
        <v>0</v>
      </c>
    </row>
    <row r="26" spans="1:4" x14ac:dyDescent="0.25">
      <c r="A26" t="s">
        <v>5</v>
      </c>
      <c r="B26" s="36" t="s">
        <v>42</v>
      </c>
      <c r="C26" t="s">
        <v>43</v>
      </c>
      <c r="D26">
        <v>0</v>
      </c>
    </row>
    <row r="27" spans="1:4" x14ac:dyDescent="0.25">
      <c r="A27" t="s">
        <v>5</v>
      </c>
      <c r="B27" t="s">
        <v>44</v>
      </c>
      <c r="C27" t="s">
        <v>43</v>
      </c>
      <c r="D27">
        <v>0</v>
      </c>
    </row>
    <row r="28" spans="1:4" x14ac:dyDescent="0.25">
      <c r="A28" t="s">
        <v>5</v>
      </c>
      <c r="B28" s="36" t="s">
        <v>45</v>
      </c>
      <c r="C28" t="s">
        <v>46</v>
      </c>
      <c r="D28">
        <v>0</v>
      </c>
    </row>
    <row r="29" spans="1:4" x14ac:dyDescent="0.25">
      <c r="A29" t="s">
        <v>5</v>
      </c>
      <c r="B29" t="s">
        <v>47</v>
      </c>
      <c r="C29" t="s">
        <v>46</v>
      </c>
      <c r="D29">
        <v>0</v>
      </c>
    </row>
    <row r="30" spans="1:4" x14ac:dyDescent="0.25">
      <c r="A30" t="s">
        <v>5</v>
      </c>
      <c r="B30" s="36" t="s">
        <v>48</v>
      </c>
      <c r="C30" t="s">
        <v>49</v>
      </c>
      <c r="D30">
        <v>0</v>
      </c>
    </row>
    <row r="31" spans="1:4" x14ac:dyDescent="0.25">
      <c r="A31" t="s">
        <v>5</v>
      </c>
      <c r="B31" t="s">
        <v>50</v>
      </c>
      <c r="C31" t="s">
        <v>49</v>
      </c>
      <c r="D31">
        <v>0</v>
      </c>
    </row>
    <row r="32" spans="1:4" x14ac:dyDescent="0.25">
      <c r="A32" t="s">
        <v>5</v>
      </c>
      <c r="B32" s="36" t="s">
        <v>51</v>
      </c>
      <c r="C32" t="s">
        <v>52</v>
      </c>
      <c r="D32">
        <v>0</v>
      </c>
    </row>
    <row r="33" spans="1:4" x14ac:dyDescent="0.25">
      <c r="A33" t="s">
        <v>5</v>
      </c>
      <c r="B33" t="s">
        <v>53</v>
      </c>
      <c r="C33" t="s">
        <v>52</v>
      </c>
      <c r="D33">
        <v>0</v>
      </c>
    </row>
    <row r="34" spans="1:4" x14ac:dyDescent="0.25">
      <c r="A34" t="s">
        <v>5</v>
      </c>
      <c r="B34" s="36" t="s">
        <v>54</v>
      </c>
      <c r="C34" t="s">
        <v>55</v>
      </c>
      <c r="D34">
        <v>0</v>
      </c>
    </row>
    <row r="35" spans="1:4" x14ac:dyDescent="0.25">
      <c r="A35" t="s">
        <v>5</v>
      </c>
      <c r="B35" t="s">
        <v>56</v>
      </c>
      <c r="C35" t="s">
        <v>55</v>
      </c>
      <c r="D35">
        <v>0</v>
      </c>
    </row>
    <row r="36" spans="1:4" x14ac:dyDescent="0.25">
      <c r="A36" t="s">
        <v>5</v>
      </c>
      <c r="B36" s="36" t="s">
        <v>57</v>
      </c>
      <c r="C36" t="s">
        <v>58</v>
      </c>
      <c r="D36">
        <v>0</v>
      </c>
    </row>
    <row r="37" spans="1:4" x14ac:dyDescent="0.25">
      <c r="A37" t="s">
        <v>5</v>
      </c>
      <c r="B37" t="s">
        <v>59</v>
      </c>
      <c r="C37" t="s">
        <v>58</v>
      </c>
      <c r="D37">
        <v>0</v>
      </c>
    </row>
    <row r="38" spans="1:4" x14ac:dyDescent="0.25">
      <c r="A38" t="s">
        <v>5</v>
      </c>
      <c r="B38" s="36" t="s">
        <v>60</v>
      </c>
      <c r="C38" t="s">
        <v>61</v>
      </c>
      <c r="D38">
        <v>0</v>
      </c>
    </row>
    <row r="39" spans="1:4" x14ac:dyDescent="0.25">
      <c r="A39" t="s">
        <v>5</v>
      </c>
      <c r="B39" s="36" t="s">
        <v>62</v>
      </c>
      <c r="C39" t="s">
        <v>61</v>
      </c>
      <c r="D39">
        <v>0</v>
      </c>
    </row>
    <row r="40" spans="1:4" x14ac:dyDescent="0.25">
      <c r="A40" t="s">
        <v>5</v>
      </c>
      <c r="B40" t="s">
        <v>63</v>
      </c>
      <c r="C40" t="s">
        <v>61</v>
      </c>
      <c r="D40">
        <v>0</v>
      </c>
    </row>
    <row r="41" spans="1:4" x14ac:dyDescent="0.25">
      <c r="A41" t="s">
        <v>5</v>
      </c>
      <c r="B41" s="36" t="s">
        <v>64</v>
      </c>
      <c r="C41" t="s">
        <v>65</v>
      </c>
      <c r="D41">
        <v>0</v>
      </c>
    </row>
    <row r="42" spans="1:4" x14ac:dyDescent="0.25">
      <c r="A42" t="s">
        <v>5</v>
      </c>
      <c r="B42" s="36" t="s">
        <v>66</v>
      </c>
      <c r="C42" t="s">
        <v>67</v>
      </c>
      <c r="D42">
        <v>0</v>
      </c>
    </row>
    <row r="43" spans="1:4" x14ac:dyDescent="0.25">
      <c r="A43" t="s">
        <v>5</v>
      </c>
      <c r="B43" t="s">
        <v>68</v>
      </c>
      <c r="C43" t="s">
        <v>67</v>
      </c>
      <c r="D43">
        <v>0</v>
      </c>
    </row>
    <row r="44" spans="1:4" x14ac:dyDescent="0.25">
      <c r="A44" t="s">
        <v>5</v>
      </c>
      <c r="B44" s="36" t="s">
        <v>69</v>
      </c>
      <c r="C44" t="s">
        <v>70</v>
      </c>
      <c r="D44">
        <v>0</v>
      </c>
    </row>
    <row r="45" spans="1:4" x14ac:dyDescent="0.25">
      <c r="A45" t="s">
        <v>5</v>
      </c>
      <c r="B45" t="s">
        <v>71</v>
      </c>
      <c r="C45" t="s">
        <v>70</v>
      </c>
      <c r="D45">
        <v>0</v>
      </c>
    </row>
    <row r="46" spans="1:4" x14ac:dyDescent="0.25">
      <c r="A46" t="s">
        <v>5</v>
      </c>
      <c r="B46" s="36" t="s">
        <v>72</v>
      </c>
      <c r="C46" t="s">
        <v>73</v>
      </c>
      <c r="D46">
        <v>0</v>
      </c>
    </row>
    <row r="47" spans="1:4" x14ac:dyDescent="0.25">
      <c r="A47" t="s">
        <v>5</v>
      </c>
      <c r="B47" t="s">
        <v>74</v>
      </c>
      <c r="C47" t="s">
        <v>73</v>
      </c>
      <c r="D47">
        <v>0</v>
      </c>
    </row>
    <row r="48" spans="1:4" x14ac:dyDescent="0.25">
      <c r="A48" t="s">
        <v>5</v>
      </c>
      <c r="B48" s="36" t="s">
        <v>75</v>
      </c>
      <c r="C48" t="s">
        <v>76</v>
      </c>
      <c r="D48">
        <v>0</v>
      </c>
    </row>
    <row r="49" spans="1:4" x14ac:dyDescent="0.25">
      <c r="A49" t="s">
        <v>5</v>
      </c>
      <c r="B49" t="s">
        <v>77</v>
      </c>
      <c r="C49" t="s">
        <v>76</v>
      </c>
      <c r="D49">
        <v>0</v>
      </c>
    </row>
    <row r="50" spans="1:4" x14ac:dyDescent="0.25">
      <c r="A50" t="s">
        <v>5</v>
      </c>
      <c r="B50" s="36" t="s">
        <v>78</v>
      </c>
      <c r="C50" t="s">
        <v>79</v>
      </c>
      <c r="D50">
        <v>0</v>
      </c>
    </row>
    <row r="51" spans="1:4" x14ac:dyDescent="0.25">
      <c r="A51" t="s">
        <v>5</v>
      </c>
      <c r="B51" t="s">
        <v>80</v>
      </c>
      <c r="C51" t="s">
        <v>79</v>
      </c>
      <c r="D51">
        <v>0</v>
      </c>
    </row>
    <row r="52" spans="1:4" x14ac:dyDescent="0.25">
      <c r="A52" t="s">
        <v>5</v>
      </c>
      <c r="B52" s="36" t="s">
        <v>81</v>
      </c>
      <c r="C52" t="s">
        <v>82</v>
      </c>
      <c r="D52">
        <v>0</v>
      </c>
    </row>
    <row r="53" spans="1:4" x14ac:dyDescent="0.25">
      <c r="A53" t="s">
        <v>5</v>
      </c>
      <c r="B53" t="s">
        <v>83</v>
      </c>
      <c r="C53" t="s">
        <v>84</v>
      </c>
      <c r="D53">
        <v>0</v>
      </c>
    </row>
    <row r="54" spans="1:4" x14ac:dyDescent="0.25">
      <c r="A54" t="s">
        <v>5</v>
      </c>
      <c r="B54" t="s">
        <v>85</v>
      </c>
      <c r="C54" t="s">
        <v>86</v>
      </c>
      <c r="D54">
        <v>0</v>
      </c>
    </row>
    <row r="55" spans="1:4" x14ac:dyDescent="0.25">
      <c r="A55" t="s">
        <v>5</v>
      </c>
      <c r="B55" s="36" t="s">
        <v>87</v>
      </c>
      <c r="C55" t="s">
        <v>88</v>
      </c>
      <c r="D55">
        <v>0</v>
      </c>
    </row>
    <row r="56" spans="1:4" x14ac:dyDescent="0.25">
      <c r="A56" t="s">
        <v>5</v>
      </c>
      <c r="B56" t="s">
        <v>89</v>
      </c>
      <c r="C56" t="s">
        <v>88</v>
      </c>
      <c r="D56">
        <v>0</v>
      </c>
    </row>
    <row r="57" spans="1:4" x14ac:dyDescent="0.25">
      <c r="A57" t="s">
        <v>5</v>
      </c>
      <c r="B57" s="36" t="s">
        <v>2664</v>
      </c>
      <c r="C57" t="s">
        <v>91</v>
      </c>
      <c r="D57">
        <v>1</v>
      </c>
    </row>
    <row r="58" spans="1:4" x14ac:dyDescent="0.25">
      <c r="A58" t="s">
        <v>5</v>
      </c>
      <c r="B58" t="s">
        <v>3576</v>
      </c>
      <c r="C58" t="s">
        <v>2665</v>
      </c>
      <c r="D58">
        <v>1</v>
      </c>
    </row>
    <row r="59" spans="1:4" x14ac:dyDescent="0.25">
      <c r="A59" t="s">
        <v>5</v>
      </c>
      <c r="B59" t="s">
        <v>3536</v>
      </c>
      <c r="C59" t="s">
        <v>2666</v>
      </c>
      <c r="D59">
        <v>1</v>
      </c>
    </row>
    <row r="60" spans="1:4" x14ac:dyDescent="0.25">
      <c r="A60" t="s">
        <v>5</v>
      </c>
      <c r="B60" s="36" t="s">
        <v>93</v>
      </c>
      <c r="C60" t="s">
        <v>2667</v>
      </c>
      <c r="D60">
        <v>0</v>
      </c>
    </row>
    <row r="61" spans="1:4" x14ac:dyDescent="0.25">
      <c r="A61" t="s">
        <v>5</v>
      </c>
      <c r="B61" s="36" t="s">
        <v>95</v>
      </c>
      <c r="C61" t="s">
        <v>2667</v>
      </c>
      <c r="D61">
        <v>0</v>
      </c>
    </row>
    <row r="62" spans="1:4" x14ac:dyDescent="0.25">
      <c r="A62" t="s">
        <v>5</v>
      </c>
      <c r="B62" t="s">
        <v>96</v>
      </c>
      <c r="C62" t="s">
        <v>2667</v>
      </c>
      <c r="D62">
        <v>0</v>
      </c>
    </row>
    <row r="63" spans="1:4" x14ac:dyDescent="0.25">
      <c r="A63" t="s">
        <v>5</v>
      </c>
      <c r="B63" s="36" t="s">
        <v>97</v>
      </c>
      <c r="C63" t="s">
        <v>2668</v>
      </c>
      <c r="D63">
        <v>0</v>
      </c>
    </row>
    <row r="64" spans="1:4" x14ac:dyDescent="0.25">
      <c r="A64" t="s">
        <v>5</v>
      </c>
      <c r="B64" s="36" t="s">
        <v>98</v>
      </c>
      <c r="C64" t="s">
        <v>2669</v>
      </c>
      <c r="D64">
        <v>0</v>
      </c>
    </row>
    <row r="65" spans="1:4" x14ac:dyDescent="0.25">
      <c r="A65" t="s">
        <v>5</v>
      </c>
      <c r="B65" t="s">
        <v>99</v>
      </c>
      <c r="C65" t="s">
        <v>2669</v>
      </c>
      <c r="D65">
        <v>0</v>
      </c>
    </row>
    <row r="66" spans="1:4" x14ac:dyDescent="0.25">
      <c r="A66" t="s">
        <v>5</v>
      </c>
      <c r="B66" s="36" t="s">
        <v>100</v>
      </c>
      <c r="C66" t="s">
        <v>2670</v>
      </c>
      <c r="D66">
        <v>0</v>
      </c>
    </row>
    <row r="67" spans="1:4" x14ac:dyDescent="0.25">
      <c r="A67" t="s">
        <v>5</v>
      </c>
      <c r="B67" t="s">
        <v>101</v>
      </c>
      <c r="C67" t="s">
        <v>2670</v>
      </c>
      <c r="D67">
        <v>0</v>
      </c>
    </row>
    <row r="68" spans="1:4" x14ac:dyDescent="0.25">
      <c r="A68" t="s">
        <v>5</v>
      </c>
      <c r="B68" s="36" t="s">
        <v>102</v>
      </c>
      <c r="C68" t="s">
        <v>2671</v>
      </c>
      <c r="D68">
        <v>0</v>
      </c>
    </row>
    <row r="69" spans="1:4" x14ac:dyDescent="0.25">
      <c r="A69" t="s">
        <v>5</v>
      </c>
      <c r="B69" t="s">
        <v>104</v>
      </c>
      <c r="C69" t="s">
        <v>2671</v>
      </c>
      <c r="D69">
        <v>0</v>
      </c>
    </row>
    <row r="70" spans="1:4" x14ac:dyDescent="0.25">
      <c r="A70" t="s">
        <v>5</v>
      </c>
      <c r="B70" s="36" t="s">
        <v>2672</v>
      </c>
      <c r="C70" t="s">
        <v>2673</v>
      </c>
      <c r="D70">
        <v>1</v>
      </c>
    </row>
    <row r="71" spans="1:4" x14ac:dyDescent="0.25">
      <c r="A71" t="s">
        <v>5</v>
      </c>
      <c r="B71" t="s">
        <v>3577</v>
      </c>
      <c r="C71" t="s">
        <v>2673</v>
      </c>
      <c r="D71">
        <v>1</v>
      </c>
    </row>
    <row r="72" spans="1:4" x14ac:dyDescent="0.25">
      <c r="A72" t="s">
        <v>5</v>
      </c>
      <c r="B72" s="36" t="s">
        <v>105</v>
      </c>
      <c r="C72" t="s">
        <v>106</v>
      </c>
      <c r="D72">
        <v>0</v>
      </c>
    </row>
    <row r="73" spans="1:4" x14ac:dyDescent="0.25">
      <c r="A73" t="s">
        <v>5</v>
      </c>
      <c r="B73" s="36" t="s">
        <v>107</v>
      </c>
      <c r="C73" t="s">
        <v>106</v>
      </c>
      <c r="D73">
        <v>0</v>
      </c>
    </row>
    <row r="74" spans="1:4" x14ac:dyDescent="0.25">
      <c r="A74" t="s">
        <v>5</v>
      </c>
      <c r="B74" t="s">
        <v>108</v>
      </c>
      <c r="C74" t="s">
        <v>106</v>
      </c>
      <c r="D74">
        <v>0</v>
      </c>
    </row>
    <row r="75" spans="1:4" x14ac:dyDescent="0.25">
      <c r="A75" t="s">
        <v>5</v>
      </c>
      <c r="B75" s="36">
        <v>2</v>
      </c>
      <c r="C75" t="s">
        <v>110</v>
      </c>
      <c r="D75">
        <v>1</v>
      </c>
    </row>
    <row r="76" spans="1:4" x14ac:dyDescent="0.25">
      <c r="A76" t="s">
        <v>5</v>
      </c>
      <c r="B76" s="36" t="s">
        <v>111</v>
      </c>
      <c r="C76" t="s">
        <v>112</v>
      </c>
      <c r="D76">
        <v>0</v>
      </c>
    </row>
    <row r="77" spans="1:4" x14ac:dyDescent="0.25">
      <c r="A77" t="s">
        <v>5</v>
      </c>
      <c r="B77" s="36" t="s">
        <v>113</v>
      </c>
      <c r="C77" t="s">
        <v>112</v>
      </c>
      <c r="D77">
        <v>0</v>
      </c>
    </row>
    <row r="78" spans="1:4" x14ac:dyDescent="0.25">
      <c r="A78" t="s">
        <v>5</v>
      </c>
      <c r="B78" t="s">
        <v>114</v>
      </c>
      <c r="C78" t="s">
        <v>112</v>
      </c>
      <c r="D78">
        <v>0</v>
      </c>
    </row>
    <row r="79" spans="1:4" x14ac:dyDescent="0.25">
      <c r="A79" t="s">
        <v>5</v>
      </c>
      <c r="B79" s="36" t="s">
        <v>115</v>
      </c>
      <c r="C79" t="s">
        <v>116</v>
      </c>
      <c r="D79">
        <v>0</v>
      </c>
    </row>
    <row r="80" spans="1:4" x14ac:dyDescent="0.25">
      <c r="A80" t="s">
        <v>5</v>
      </c>
      <c r="B80" s="36" t="s">
        <v>117</v>
      </c>
      <c r="C80" t="s">
        <v>116</v>
      </c>
      <c r="D80">
        <v>0</v>
      </c>
    </row>
    <row r="81" spans="1:4" x14ac:dyDescent="0.25">
      <c r="A81" t="s">
        <v>5</v>
      </c>
      <c r="B81" t="s">
        <v>118</v>
      </c>
      <c r="C81" t="s">
        <v>116</v>
      </c>
      <c r="D81">
        <v>0</v>
      </c>
    </row>
    <row r="82" spans="1:4" x14ac:dyDescent="0.25">
      <c r="A82" t="s">
        <v>5</v>
      </c>
      <c r="B82" s="36" t="s">
        <v>119</v>
      </c>
      <c r="C82" t="s">
        <v>2674</v>
      </c>
      <c r="D82">
        <v>0</v>
      </c>
    </row>
    <row r="83" spans="1:4" x14ac:dyDescent="0.25">
      <c r="A83" t="s">
        <v>5</v>
      </c>
      <c r="B83" s="36" t="s">
        <v>121</v>
      </c>
      <c r="C83" t="s">
        <v>2674</v>
      </c>
      <c r="D83">
        <v>0</v>
      </c>
    </row>
    <row r="84" spans="1:4" x14ac:dyDescent="0.25">
      <c r="A84" t="s">
        <v>5</v>
      </c>
      <c r="B84" t="s">
        <v>122</v>
      </c>
      <c r="C84" t="s">
        <v>2674</v>
      </c>
      <c r="D84">
        <v>0</v>
      </c>
    </row>
    <row r="85" spans="1:4" x14ac:dyDescent="0.25">
      <c r="A85" t="s">
        <v>5</v>
      </c>
      <c r="B85" s="36" t="s">
        <v>123</v>
      </c>
      <c r="C85" t="s">
        <v>2675</v>
      </c>
      <c r="D85">
        <v>0</v>
      </c>
    </row>
    <row r="86" spans="1:4" x14ac:dyDescent="0.25">
      <c r="A86" t="s">
        <v>5</v>
      </c>
      <c r="B86" s="36" t="s">
        <v>124</v>
      </c>
      <c r="C86" t="s">
        <v>2675</v>
      </c>
      <c r="D86">
        <v>0</v>
      </c>
    </row>
    <row r="87" spans="1:4" x14ac:dyDescent="0.25">
      <c r="A87" t="s">
        <v>5</v>
      </c>
      <c r="B87" t="s">
        <v>125</v>
      </c>
      <c r="C87" t="s">
        <v>2675</v>
      </c>
      <c r="D87">
        <v>0</v>
      </c>
    </row>
    <row r="88" spans="1:4" x14ac:dyDescent="0.25">
      <c r="A88" t="s">
        <v>5</v>
      </c>
      <c r="B88" s="36">
        <v>3</v>
      </c>
      <c r="C88" t="s">
        <v>127</v>
      </c>
      <c r="D88">
        <v>1</v>
      </c>
    </row>
    <row r="89" spans="1:4" x14ac:dyDescent="0.25">
      <c r="A89" t="s">
        <v>5</v>
      </c>
      <c r="B89" s="36" t="s">
        <v>128</v>
      </c>
      <c r="C89" t="s">
        <v>129</v>
      </c>
      <c r="D89">
        <v>0</v>
      </c>
    </row>
    <row r="90" spans="1:4" x14ac:dyDescent="0.25">
      <c r="A90" t="s">
        <v>5</v>
      </c>
      <c r="B90" s="36" t="s">
        <v>130</v>
      </c>
      <c r="C90" t="s">
        <v>131</v>
      </c>
      <c r="D90">
        <v>0</v>
      </c>
    </row>
    <row r="91" spans="1:4" x14ac:dyDescent="0.25">
      <c r="A91" t="s">
        <v>5</v>
      </c>
      <c r="B91" t="s">
        <v>132</v>
      </c>
      <c r="C91" t="s">
        <v>131</v>
      </c>
      <c r="D91">
        <v>0</v>
      </c>
    </row>
    <row r="92" spans="1:4" x14ac:dyDescent="0.25">
      <c r="A92" t="s">
        <v>5</v>
      </c>
      <c r="B92" s="36" t="s">
        <v>133</v>
      </c>
      <c r="C92" t="s">
        <v>134</v>
      </c>
      <c r="D92">
        <v>0</v>
      </c>
    </row>
    <row r="93" spans="1:4" x14ac:dyDescent="0.25">
      <c r="A93" t="s">
        <v>5</v>
      </c>
      <c r="B93" t="s">
        <v>135</v>
      </c>
      <c r="C93" t="s">
        <v>134</v>
      </c>
      <c r="D93">
        <v>0</v>
      </c>
    </row>
    <row r="94" spans="1:4" x14ac:dyDescent="0.25">
      <c r="A94" t="s">
        <v>5</v>
      </c>
      <c r="B94" s="36" t="s">
        <v>136</v>
      </c>
      <c r="C94" t="s">
        <v>137</v>
      </c>
      <c r="D94">
        <v>0</v>
      </c>
    </row>
    <row r="95" spans="1:4" x14ac:dyDescent="0.25">
      <c r="A95" t="s">
        <v>5</v>
      </c>
      <c r="B95" s="36" t="s">
        <v>138</v>
      </c>
      <c r="C95" t="s">
        <v>139</v>
      </c>
      <c r="D95">
        <v>0</v>
      </c>
    </row>
    <row r="96" spans="1:4" x14ac:dyDescent="0.25">
      <c r="A96" t="s">
        <v>5</v>
      </c>
      <c r="B96" t="s">
        <v>140</v>
      </c>
      <c r="C96" t="s">
        <v>139</v>
      </c>
      <c r="D96">
        <v>0</v>
      </c>
    </row>
    <row r="97" spans="1:4" x14ac:dyDescent="0.25">
      <c r="A97" t="s">
        <v>5</v>
      </c>
      <c r="B97" s="36" t="s">
        <v>141</v>
      </c>
      <c r="C97" t="s">
        <v>142</v>
      </c>
      <c r="D97">
        <v>0</v>
      </c>
    </row>
    <row r="98" spans="1:4" x14ac:dyDescent="0.25">
      <c r="A98" t="s">
        <v>5</v>
      </c>
      <c r="B98" t="s">
        <v>143</v>
      </c>
      <c r="C98" t="s">
        <v>142</v>
      </c>
      <c r="D98">
        <v>0</v>
      </c>
    </row>
    <row r="99" spans="1:4" x14ac:dyDescent="0.25">
      <c r="A99" t="s">
        <v>148</v>
      </c>
      <c r="B99" s="36" t="s">
        <v>148</v>
      </c>
      <c r="C99" t="s">
        <v>3293</v>
      </c>
      <c r="D99">
        <v>0</v>
      </c>
    </row>
    <row r="100" spans="1:4" x14ac:dyDescent="0.25">
      <c r="A100" t="s">
        <v>148</v>
      </c>
      <c r="B100" s="36">
        <v>5</v>
      </c>
      <c r="C100" t="s">
        <v>150</v>
      </c>
      <c r="D100">
        <v>1</v>
      </c>
    </row>
    <row r="101" spans="1:4" x14ac:dyDescent="0.25">
      <c r="A101" t="s">
        <v>148</v>
      </c>
      <c r="B101" s="36" t="s">
        <v>151</v>
      </c>
      <c r="C101" t="s">
        <v>152</v>
      </c>
      <c r="D101">
        <v>0</v>
      </c>
    </row>
    <row r="102" spans="1:4" x14ac:dyDescent="0.25">
      <c r="A102" t="s">
        <v>148</v>
      </c>
      <c r="B102" s="36" t="s">
        <v>153</v>
      </c>
      <c r="C102" t="s">
        <v>152</v>
      </c>
      <c r="D102">
        <v>0</v>
      </c>
    </row>
    <row r="103" spans="1:4" x14ac:dyDescent="0.25">
      <c r="A103" t="s">
        <v>148</v>
      </c>
      <c r="B103" t="s">
        <v>154</v>
      </c>
      <c r="C103" t="s">
        <v>152</v>
      </c>
      <c r="D103">
        <v>0</v>
      </c>
    </row>
    <row r="104" spans="1:4" x14ac:dyDescent="0.25">
      <c r="A104" t="s">
        <v>148</v>
      </c>
      <c r="B104" s="36" t="s">
        <v>155</v>
      </c>
      <c r="C104" t="s">
        <v>156</v>
      </c>
      <c r="D104">
        <v>0</v>
      </c>
    </row>
    <row r="105" spans="1:4" x14ac:dyDescent="0.25">
      <c r="A105" t="s">
        <v>148</v>
      </c>
      <c r="B105" s="36" t="s">
        <v>157</v>
      </c>
      <c r="C105" t="s">
        <v>156</v>
      </c>
      <c r="D105">
        <v>0</v>
      </c>
    </row>
    <row r="106" spans="1:4" x14ac:dyDescent="0.25">
      <c r="A106" t="s">
        <v>148</v>
      </c>
      <c r="B106" t="s">
        <v>158</v>
      </c>
      <c r="C106" t="s">
        <v>156</v>
      </c>
      <c r="D106">
        <v>0</v>
      </c>
    </row>
    <row r="107" spans="1:4" x14ac:dyDescent="0.25">
      <c r="A107" t="s">
        <v>148</v>
      </c>
      <c r="B107" s="36">
        <v>6</v>
      </c>
      <c r="C107" t="s">
        <v>160</v>
      </c>
      <c r="D107">
        <v>1</v>
      </c>
    </row>
    <row r="108" spans="1:4" x14ac:dyDescent="0.25">
      <c r="A108" t="s">
        <v>148</v>
      </c>
      <c r="B108" s="36" t="s">
        <v>161</v>
      </c>
      <c r="C108" t="s">
        <v>162</v>
      </c>
      <c r="D108">
        <v>0</v>
      </c>
    </row>
    <row r="109" spans="1:4" x14ac:dyDescent="0.25">
      <c r="A109" t="s">
        <v>148</v>
      </c>
      <c r="B109" s="36" t="s">
        <v>163</v>
      </c>
      <c r="C109" t="s">
        <v>162</v>
      </c>
      <c r="D109">
        <v>0</v>
      </c>
    </row>
    <row r="110" spans="1:4" x14ac:dyDescent="0.25">
      <c r="A110" t="s">
        <v>148</v>
      </c>
      <c r="B110" t="s">
        <v>164</v>
      </c>
      <c r="C110" t="s">
        <v>162</v>
      </c>
      <c r="D110">
        <v>0</v>
      </c>
    </row>
    <row r="111" spans="1:4" x14ac:dyDescent="0.25">
      <c r="A111" t="s">
        <v>148</v>
      </c>
      <c r="B111" s="36" t="s">
        <v>165</v>
      </c>
      <c r="C111" t="s">
        <v>166</v>
      </c>
      <c r="D111">
        <v>0</v>
      </c>
    </row>
    <row r="112" spans="1:4" x14ac:dyDescent="0.25">
      <c r="A112" t="s">
        <v>148</v>
      </c>
      <c r="B112" s="36" t="s">
        <v>167</v>
      </c>
      <c r="C112" t="s">
        <v>166</v>
      </c>
      <c r="D112">
        <v>0</v>
      </c>
    </row>
    <row r="113" spans="1:4" x14ac:dyDescent="0.25">
      <c r="A113" t="s">
        <v>148</v>
      </c>
      <c r="B113" t="s">
        <v>168</v>
      </c>
      <c r="C113" t="s">
        <v>166</v>
      </c>
      <c r="D113">
        <v>0</v>
      </c>
    </row>
    <row r="114" spans="1:4" x14ac:dyDescent="0.25">
      <c r="A114" t="s">
        <v>148</v>
      </c>
      <c r="B114" s="36">
        <v>7</v>
      </c>
      <c r="C114" t="s">
        <v>170</v>
      </c>
      <c r="D114">
        <v>1</v>
      </c>
    </row>
    <row r="115" spans="1:4" x14ac:dyDescent="0.25">
      <c r="A115" t="s">
        <v>148</v>
      </c>
      <c r="B115" s="36" t="s">
        <v>171</v>
      </c>
      <c r="C115" t="s">
        <v>172</v>
      </c>
      <c r="D115">
        <v>0</v>
      </c>
    </row>
    <row r="116" spans="1:4" x14ac:dyDescent="0.25">
      <c r="A116" t="s">
        <v>148</v>
      </c>
      <c r="B116" s="36" t="s">
        <v>173</v>
      </c>
      <c r="C116" t="s">
        <v>172</v>
      </c>
      <c r="D116">
        <v>0</v>
      </c>
    </row>
    <row r="117" spans="1:4" x14ac:dyDescent="0.25">
      <c r="A117" t="s">
        <v>148</v>
      </c>
      <c r="B117" t="s">
        <v>174</v>
      </c>
      <c r="C117" t="s">
        <v>172</v>
      </c>
      <c r="D117">
        <v>0</v>
      </c>
    </row>
    <row r="118" spans="1:4" x14ac:dyDescent="0.25">
      <c r="A118" t="s">
        <v>148</v>
      </c>
      <c r="B118" s="36" t="s">
        <v>175</v>
      </c>
      <c r="C118" t="s">
        <v>176</v>
      </c>
      <c r="D118">
        <v>0</v>
      </c>
    </row>
    <row r="119" spans="1:4" x14ac:dyDescent="0.25">
      <c r="A119" t="s">
        <v>148</v>
      </c>
      <c r="B119" s="36" t="s">
        <v>177</v>
      </c>
      <c r="C119" t="s">
        <v>178</v>
      </c>
      <c r="D119">
        <v>0</v>
      </c>
    </row>
    <row r="120" spans="1:4" x14ac:dyDescent="0.25">
      <c r="A120" t="s">
        <v>148</v>
      </c>
      <c r="B120" t="s">
        <v>179</v>
      </c>
      <c r="C120" t="s">
        <v>178</v>
      </c>
      <c r="D120">
        <v>0</v>
      </c>
    </row>
    <row r="121" spans="1:4" x14ac:dyDescent="0.25">
      <c r="A121" t="s">
        <v>148</v>
      </c>
      <c r="B121" s="36" t="s">
        <v>180</v>
      </c>
      <c r="C121" t="s">
        <v>181</v>
      </c>
      <c r="D121">
        <v>0</v>
      </c>
    </row>
    <row r="122" spans="1:4" x14ac:dyDescent="0.25">
      <c r="A122" t="s">
        <v>148</v>
      </c>
      <c r="B122" t="s">
        <v>182</v>
      </c>
      <c r="C122" t="s">
        <v>181</v>
      </c>
      <c r="D122">
        <v>0</v>
      </c>
    </row>
    <row r="123" spans="1:4" x14ac:dyDescent="0.25">
      <c r="A123" t="s">
        <v>148</v>
      </c>
      <c r="B123" s="36">
        <v>8</v>
      </c>
      <c r="C123" t="s">
        <v>184</v>
      </c>
      <c r="D123">
        <v>1</v>
      </c>
    </row>
    <row r="124" spans="1:4" x14ac:dyDescent="0.25">
      <c r="A124" t="s">
        <v>148</v>
      </c>
      <c r="B124" s="36" t="s">
        <v>185</v>
      </c>
      <c r="C124" t="s">
        <v>186</v>
      </c>
      <c r="D124">
        <v>0</v>
      </c>
    </row>
    <row r="125" spans="1:4" x14ac:dyDescent="0.25">
      <c r="A125" t="s">
        <v>148</v>
      </c>
      <c r="B125" s="36" t="s">
        <v>187</v>
      </c>
      <c r="C125" t="s">
        <v>2676</v>
      </c>
      <c r="D125">
        <v>0</v>
      </c>
    </row>
    <row r="126" spans="1:4" x14ac:dyDescent="0.25">
      <c r="A126" t="s">
        <v>148</v>
      </c>
      <c r="B126" t="s">
        <v>189</v>
      </c>
      <c r="C126" t="s">
        <v>2676</v>
      </c>
      <c r="D126">
        <v>0</v>
      </c>
    </row>
    <row r="127" spans="1:4" x14ac:dyDescent="0.25">
      <c r="A127" t="s">
        <v>148</v>
      </c>
      <c r="B127" s="36" t="s">
        <v>190</v>
      </c>
      <c r="C127" t="s">
        <v>2677</v>
      </c>
      <c r="D127">
        <v>0</v>
      </c>
    </row>
    <row r="128" spans="1:4" x14ac:dyDescent="0.25">
      <c r="A128" t="s">
        <v>148</v>
      </c>
      <c r="B128" t="s">
        <v>192</v>
      </c>
      <c r="C128" t="s">
        <v>2677</v>
      </c>
      <c r="D128">
        <v>0</v>
      </c>
    </row>
    <row r="129" spans="1:4" x14ac:dyDescent="0.25">
      <c r="A129" t="s">
        <v>148</v>
      </c>
      <c r="B129" s="36" t="s">
        <v>193</v>
      </c>
      <c r="C129" t="s">
        <v>2678</v>
      </c>
      <c r="D129">
        <v>0</v>
      </c>
    </row>
    <row r="130" spans="1:4" x14ac:dyDescent="0.25">
      <c r="A130" t="s">
        <v>148</v>
      </c>
      <c r="B130" s="36" t="s">
        <v>194</v>
      </c>
      <c r="C130" t="s">
        <v>195</v>
      </c>
      <c r="D130">
        <v>0</v>
      </c>
    </row>
    <row r="131" spans="1:4" x14ac:dyDescent="0.25">
      <c r="A131" t="s">
        <v>148</v>
      </c>
      <c r="B131" t="s">
        <v>196</v>
      </c>
      <c r="C131" t="s">
        <v>195</v>
      </c>
      <c r="D131">
        <v>0</v>
      </c>
    </row>
    <row r="132" spans="1:4" x14ac:dyDescent="0.25">
      <c r="A132" t="s">
        <v>148</v>
      </c>
      <c r="B132" s="36" t="s">
        <v>197</v>
      </c>
      <c r="C132" t="s">
        <v>2679</v>
      </c>
      <c r="D132">
        <v>0</v>
      </c>
    </row>
    <row r="133" spans="1:4" x14ac:dyDescent="0.25">
      <c r="A133" t="s">
        <v>148</v>
      </c>
      <c r="B133" t="s">
        <v>199</v>
      </c>
      <c r="C133" t="s">
        <v>2679</v>
      </c>
      <c r="D133">
        <v>0</v>
      </c>
    </row>
    <row r="134" spans="1:4" x14ac:dyDescent="0.25">
      <c r="A134" t="s">
        <v>148</v>
      </c>
      <c r="B134" s="36" t="s">
        <v>200</v>
      </c>
      <c r="C134" t="s">
        <v>201</v>
      </c>
      <c r="D134">
        <v>0</v>
      </c>
    </row>
    <row r="135" spans="1:4" x14ac:dyDescent="0.25">
      <c r="A135" t="s">
        <v>148</v>
      </c>
      <c r="B135" t="s">
        <v>202</v>
      </c>
      <c r="C135" t="s">
        <v>201</v>
      </c>
      <c r="D135">
        <v>0</v>
      </c>
    </row>
    <row r="136" spans="1:4" x14ac:dyDescent="0.25">
      <c r="A136" t="s">
        <v>148</v>
      </c>
      <c r="B136" s="36" t="s">
        <v>203</v>
      </c>
      <c r="C136" t="s">
        <v>2680</v>
      </c>
      <c r="D136">
        <v>0</v>
      </c>
    </row>
    <row r="137" spans="1:4" x14ac:dyDescent="0.25">
      <c r="A137" t="s">
        <v>148</v>
      </c>
      <c r="B137" t="s">
        <v>205</v>
      </c>
      <c r="C137" t="s">
        <v>2680</v>
      </c>
      <c r="D137">
        <v>0</v>
      </c>
    </row>
    <row r="138" spans="1:4" x14ac:dyDescent="0.25">
      <c r="A138" t="s">
        <v>148</v>
      </c>
      <c r="B138" s="36">
        <v>9</v>
      </c>
      <c r="C138" t="s">
        <v>2681</v>
      </c>
      <c r="D138">
        <v>1</v>
      </c>
    </row>
    <row r="139" spans="1:4" x14ac:dyDescent="0.25">
      <c r="A139" t="s">
        <v>148</v>
      </c>
      <c r="B139" s="36" t="s">
        <v>207</v>
      </c>
      <c r="C139" t="s">
        <v>2682</v>
      </c>
      <c r="D139">
        <v>0</v>
      </c>
    </row>
    <row r="140" spans="1:4" x14ac:dyDescent="0.25">
      <c r="A140" t="s">
        <v>148</v>
      </c>
      <c r="B140" s="36" t="s">
        <v>208</v>
      </c>
      <c r="C140" t="s">
        <v>2682</v>
      </c>
      <c r="D140">
        <v>0</v>
      </c>
    </row>
    <row r="141" spans="1:4" x14ac:dyDescent="0.25">
      <c r="A141" t="s">
        <v>148</v>
      </c>
      <c r="B141" t="s">
        <v>209</v>
      </c>
      <c r="C141" t="s">
        <v>2682</v>
      </c>
      <c r="D141">
        <v>0</v>
      </c>
    </row>
    <row r="142" spans="1:4" x14ac:dyDescent="0.25">
      <c r="A142" t="s">
        <v>148</v>
      </c>
      <c r="B142" s="36" t="s">
        <v>210</v>
      </c>
      <c r="C142" t="s">
        <v>2683</v>
      </c>
      <c r="D142">
        <v>0</v>
      </c>
    </row>
    <row r="143" spans="1:4" x14ac:dyDescent="0.25">
      <c r="A143" t="s">
        <v>148</v>
      </c>
      <c r="B143" s="36" t="s">
        <v>211</v>
      </c>
      <c r="C143" t="s">
        <v>2683</v>
      </c>
      <c r="D143">
        <v>0</v>
      </c>
    </row>
    <row r="144" spans="1:4" x14ac:dyDescent="0.25">
      <c r="A144" t="s">
        <v>148</v>
      </c>
      <c r="B144" t="s">
        <v>212</v>
      </c>
      <c r="C144" t="s">
        <v>2683</v>
      </c>
      <c r="D144">
        <v>0</v>
      </c>
    </row>
    <row r="145" spans="1:4" x14ac:dyDescent="0.25">
      <c r="A145" t="s">
        <v>213</v>
      </c>
      <c r="B145" s="36" t="s">
        <v>213</v>
      </c>
      <c r="C145" t="s">
        <v>3292</v>
      </c>
      <c r="D145">
        <v>0</v>
      </c>
    </row>
    <row r="146" spans="1:4" x14ac:dyDescent="0.25">
      <c r="A146" t="s">
        <v>213</v>
      </c>
      <c r="B146" s="36">
        <v>10</v>
      </c>
      <c r="C146" t="s">
        <v>215</v>
      </c>
      <c r="D146">
        <v>1</v>
      </c>
    </row>
    <row r="147" spans="1:4" x14ac:dyDescent="0.25">
      <c r="A147" t="s">
        <v>213</v>
      </c>
      <c r="B147" s="36" t="s">
        <v>216</v>
      </c>
      <c r="C147" t="s">
        <v>2684</v>
      </c>
      <c r="D147">
        <v>0</v>
      </c>
    </row>
    <row r="148" spans="1:4" x14ac:dyDescent="0.25">
      <c r="A148" t="s">
        <v>213</v>
      </c>
      <c r="B148" s="36" t="s">
        <v>218</v>
      </c>
      <c r="C148" t="s">
        <v>2685</v>
      </c>
      <c r="D148">
        <v>0</v>
      </c>
    </row>
    <row r="149" spans="1:4" x14ac:dyDescent="0.25">
      <c r="A149" t="s">
        <v>213</v>
      </c>
      <c r="B149" t="s">
        <v>220</v>
      </c>
      <c r="C149" t="s">
        <v>221</v>
      </c>
      <c r="D149">
        <v>0</v>
      </c>
    </row>
    <row r="150" spans="1:4" x14ac:dyDescent="0.25">
      <c r="A150" t="s">
        <v>213</v>
      </c>
      <c r="B150" t="s">
        <v>222</v>
      </c>
      <c r="C150" t="s">
        <v>223</v>
      </c>
      <c r="D150">
        <v>0</v>
      </c>
    </row>
    <row r="151" spans="1:4" x14ac:dyDescent="0.25">
      <c r="A151" t="s">
        <v>213</v>
      </c>
      <c r="B151" s="36" t="s">
        <v>224</v>
      </c>
      <c r="C151" t="s">
        <v>2686</v>
      </c>
      <c r="D151">
        <v>0</v>
      </c>
    </row>
    <row r="152" spans="1:4" x14ac:dyDescent="0.25">
      <c r="A152" t="s">
        <v>213</v>
      </c>
      <c r="B152" t="s">
        <v>225</v>
      </c>
      <c r="C152" t="s">
        <v>2686</v>
      </c>
      <c r="D152">
        <v>0</v>
      </c>
    </row>
    <row r="153" spans="1:4" x14ac:dyDescent="0.25">
      <c r="A153" t="s">
        <v>213</v>
      </c>
      <c r="B153" s="36" t="s">
        <v>226</v>
      </c>
      <c r="C153" t="s">
        <v>2687</v>
      </c>
      <c r="D153">
        <v>0</v>
      </c>
    </row>
    <row r="154" spans="1:4" x14ac:dyDescent="0.25">
      <c r="A154" t="s">
        <v>213</v>
      </c>
      <c r="B154" t="s">
        <v>227</v>
      </c>
      <c r="C154" t="s">
        <v>2687</v>
      </c>
      <c r="D154">
        <v>0</v>
      </c>
    </row>
    <row r="155" spans="1:4" x14ac:dyDescent="0.25">
      <c r="A155" t="s">
        <v>213</v>
      </c>
      <c r="B155" s="36" t="s">
        <v>229</v>
      </c>
      <c r="C155" t="s">
        <v>230</v>
      </c>
      <c r="D155">
        <v>0</v>
      </c>
    </row>
    <row r="156" spans="1:4" x14ac:dyDescent="0.25">
      <c r="A156" t="s">
        <v>213</v>
      </c>
      <c r="B156" s="36" t="s">
        <v>231</v>
      </c>
      <c r="C156" t="s">
        <v>230</v>
      </c>
      <c r="D156">
        <v>0</v>
      </c>
    </row>
    <row r="157" spans="1:4" x14ac:dyDescent="0.25">
      <c r="A157" t="s">
        <v>213</v>
      </c>
      <c r="B157" t="s">
        <v>232</v>
      </c>
      <c r="C157" t="s">
        <v>233</v>
      </c>
      <c r="D157">
        <v>0</v>
      </c>
    </row>
    <row r="158" spans="1:4" x14ac:dyDescent="0.25">
      <c r="A158" t="s">
        <v>213</v>
      </c>
      <c r="B158" t="s">
        <v>234</v>
      </c>
      <c r="C158" t="s">
        <v>235</v>
      </c>
      <c r="D158">
        <v>0</v>
      </c>
    </row>
    <row r="159" spans="1:4" x14ac:dyDescent="0.25">
      <c r="A159" t="s">
        <v>213</v>
      </c>
      <c r="B159" s="36" t="s">
        <v>236</v>
      </c>
      <c r="C159" t="s">
        <v>237</v>
      </c>
      <c r="D159">
        <v>0</v>
      </c>
    </row>
    <row r="160" spans="1:4" x14ac:dyDescent="0.25">
      <c r="A160" t="s">
        <v>213</v>
      </c>
      <c r="B160" s="36" t="s">
        <v>238</v>
      </c>
      <c r="C160" t="s">
        <v>239</v>
      </c>
      <c r="D160">
        <v>0</v>
      </c>
    </row>
    <row r="161" spans="1:4" x14ac:dyDescent="0.25">
      <c r="A161" t="s">
        <v>213</v>
      </c>
      <c r="B161" t="s">
        <v>240</v>
      </c>
      <c r="C161" t="s">
        <v>239</v>
      </c>
      <c r="D161">
        <v>0</v>
      </c>
    </row>
    <row r="162" spans="1:4" x14ac:dyDescent="0.25">
      <c r="A162" t="s">
        <v>213</v>
      </c>
      <c r="B162" s="36" t="s">
        <v>241</v>
      </c>
      <c r="C162" t="s">
        <v>242</v>
      </c>
      <c r="D162">
        <v>0</v>
      </c>
    </row>
    <row r="163" spans="1:4" x14ac:dyDescent="0.25">
      <c r="A163" t="s">
        <v>213</v>
      </c>
      <c r="B163" t="s">
        <v>243</v>
      </c>
      <c r="C163" t="s">
        <v>242</v>
      </c>
      <c r="D163">
        <v>0</v>
      </c>
    </row>
    <row r="164" spans="1:4" x14ac:dyDescent="0.25">
      <c r="A164" t="s">
        <v>213</v>
      </c>
      <c r="B164" s="36" t="s">
        <v>244</v>
      </c>
      <c r="C164" t="s">
        <v>245</v>
      </c>
      <c r="D164">
        <v>0</v>
      </c>
    </row>
    <row r="165" spans="1:4" x14ac:dyDescent="0.25">
      <c r="A165" t="s">
        <v>213</v>
      </c>
      <c r="B165" t="s">
        <v>246</v>
      </c>
      <c r="C165" t="s">
        <v>245</v>
      </c>
      <c r="D165">
        <v>0</v>
      </c>
    </row>
    <row r="166" spans="1:4" x14ac:dyDescent="0.25">
      <c r="A166" t="s">
        <v>213</v>
      </c>
      <c r="B166" s="36" t="s">
        <v>247</v>
      </c>
      <c r="C166" t="s">
        <v>248</v>
      </c>
      <c r="D166">
        <v>0</v>
      </c>
    </row>
    <row r="167" spans="1:4" x14ac:dyDescent="0.25">
      <c r="A167" t="s">
        <v>213</v>
      </c>
      <c r="B167" s="36" t="s">
        <v>249</v>
      </c>
      <c r="C167" t="s">
        <v>250</v>
      </c>
      <c r="D167">
        <v>0</v>
      </c>
    </row>
    <row r="168" spans="1:4" x14ac:dyDescent="0.25">
      <c r="A168" t="s">
        <v>213</v>
      </c>
      <c r="B168" t="s">
        <v>251</v>
      </c>
      <c r="C168" t="s">
        <v>250</v>
      </c>
      <c r="D168">
        <v>0</v>
      </c>
    </row>
    <row r="169" spans="1:4" x14ac:dyDescent="0.25">
      <c r="A169" t="s">
        <v>213</v>
      </c>
      <c r="B169" s="36" t="s">
        <v>252</v>
      </c>
      <c r="C169" t="s">
        <v>2688</v>
      </c>
      <c r="D169">
        <v>0</v>
      </c>
    </row>
    <row r="170" spans="1:4" x14ac:dyDescent="0.25">
      <c r="A170" t="s">
        <v>213</v>
      </c>
      <c r="B170" t="s">
        <v>254</v>
      </c>
      <c r="C170" t="s">
        <v>2688</v>
      </c>
      <c r="D170">
        <v>0</v>
      </c>
    </row>
    <row r="171" spans="1:4" x14ac:dyDescent="0.25">
      <c r="A171" t="s">
        <v>213</v>
      </c>
      <c r="B171" s="36" t="s">
        <v>255</v>
      </c>
      <c r="C171" t="s">
        <v>258</v>
      </c>
      <c r="D171">
        <v>0</v>
      </c>
    </row>
    <row r="172" spans="1:4" x14ac:dyDescent="0.25">
      <c r="A172" t="s">
        <v>213</v>
      </c>
      <c r="B172" s="36" t="s">
        <v>257</v>
      </c>
      <c r="C172" t="s">
        <v>2689</v>
      </c>
      <c r="D172">
        <v>0</v>
      </c>
    </row>
    <row r="173" spans="1:4" x14ac:dyDescent="0.25">
      <c r="A173" t="s">
        <v>213</v>
      </c>
      <c r="B173" t="s">
        <v>259</v>
      </c>
      <c r="C173" t="s">
        <v>2689</v>
      </c>
      <c r="D173">
        <v>0</v>
      </c>
    </row>
    <row r="174" spans="1:4" x14ac:dyDescent="0.25">
      <c r="A174" t="s">
        <v>213</v>
      </c>
      <c r="B174" s="36" t="s">
        <v>260</v>
      </c>
      <c r="C174" t="s">
        <v>261</v>
      </c>
      <c r="D174">
        <v>0</v>
      </c>
    </row>
    <row r="175" spans="1:4" x14ac:dyDescent="0.25">
      <c r="A175" t="s">
        <v>213</v>
      </c>
      <c r="B175" t="s">
        <v>262</v>
      </c>
      <c r="C175" t="s">
        <v>261</v>
      </c>
      <c r="D175">
        <v>0</v>
      </c>
    </row>
    <row r="176" spans="1:4" x14ac:dyDescent="0.25">
      <c r="A176" t="s">
        <v>213</v>
      </c>
      <c r="B176" s="36" t="s">
        <v>263</v>
      </c>
      <c r="C176" t="s">
        <v>264</v>
      </c>
      <c r="D176">
        <v>0</v>
      </c>
    </row>
    <row r="177" spans="1:4" x14ac:dyDescent="0.25">
      <c r="A177" t="s">
        <v>213</v>
      </c>
      <c r="B177" s="36" t="s">
        <v>265</v>
      </c>
      <c r="C177" t="s">
        <v>266</v>
      </c>
      <c r="D177">
        <v>0</v>
      </c>
    </row>
    <row r="178" spans="1:4" x14ac:dyDescent="0.25">
      <c r="A178" t="s">
        <v>213</v>
      </c>
      <c r="B178" t="s">
        <v>267</v>
      </c>
      <c r="C178" t="s">
        <v>266</v>
      </c>
      <c r="D178">
        <v>0</v>
      </c>
    </row>
    <row r="179" spans="1:4" x14ac:dyDescent="0.25">
      <c r="A179" t="s">
        <v>213</v>
      </c>
      <c r="B179" s="36" t="s">
        <v>268</v>
      </c>
      <c r="C179" t="s">
        <v>269</v>
      </c>
      <c r="D179">
        <v>0</v>
      </c>
    </row>
    <row r="180" spans="1:4" x14ac:dyDescent="0.25">
      <c r="A180" t="s">
        <v>213</v>
      </c>
      <c r="B180" t="s">
        <v>270</v>
      </c>
      <c r="C180" t="s">
        <v>269</v>
      </c>
      <c r="D180">
        <v>0</v>
      </c>
    </row>
    <row r="181" spans="1:4" x14ac:dyDescent="0.25">
      <c r="A181" t="s">
        <v>213</v>
      </c>
      <c r="B181" s="36" t="s">
        <v>271</v>
      </c>
      <c r="C181" t="s">
        <v>272</v>
      </c>
      <c r="D181">
        <v>0</v>
      </c>
    </row>
    <row r="182" spans="1:4" x14ac:dyDescent="0.25">
      <c r="A182" t="s">
        <v>213</v>
      </c>
      <c r="B182" s="36" t="s">
        <v>273</v>
      </c>
      <c r="C182" t="s">
        <v>2690</v>
      </c>
      <c r="D182">
        <v>0</v>
      </c>
    </row>
    <row r="183" spans="1:4" x14ac:dyDescent="0.25">
      <c r="A183" t="s">
        <v>213</v>
      </c>
      <c r="B183" t="s">
        <v>275</v>
      </c>
      <c r="C183" t="s">
        <v>2691</v>
      </c>
      <c r="D183">
        <v>0</v>
      </c>
    </row>
    <row r="184" spans="1:4" x14ac:dyDescent="0.25">
      <c r="A184" t="s">
        <v>213</v>
      </c>
      <c r="B184" t="s">
        <v>277</v>
      </c>
      <c r="C184" t="s">
        <v>278</v>
      </c>
      <c r="D184">
        <v>0</v>
      </c>
    </row>
    <row r="185" spans="1:4" x14ac:dyDescent="0.25">
      <c r="A185" t="s">
        <v>213</v>
      </c>
      <c r="B185" s="36" t="s">
        <v>279</v>
      </c>
      <c r="C185" t="s">
        <v>2692</v>
      </c>
      <c r="D185">
        <v>0</v>
      </c>
    </row>
    <row r="186" spans="1:4" x14ac:dyDescent="0.25">
      <c r="A186" t="s">
        <v>213</v>
      </c>
      <c r="B186" t="s">
        <v>281</v>
      </c>
      <c r="C186" t="s">
        <v>2692</v>
      </c>
      <c r="D186">
        <v>0</v>
      </c>
    </row>
    <row r="187" spans="1:4" x14ac:dyDescent="0.25">
      <c r="A187" t="s">
        <v>213</v>
      </c>
      <c r="B187" s="36" t="s">
        <v>282</v>
      </c>
      <c r="C187" t="s">
        <v>2693</v>
      </c>
      <c r="D187">
        <v>0</v>
      </c>
    </row>
    <row r="188" spans="1:4" x14ac:dyDescent="0.25">
      <c r="A188" t="s">
        <v>213</v>
      </c>
      <c r="B188" t="s">
        <v>284</v>
      </c>
      <c r="C188" t="s">
        <v>2693</v>
      </c>
      <c r="D188">
        <v>0</v>
      </c>
    </row>
    <row r="189" spans="1:4" x14ac:dyDescent="0.25">
      <c r="A189" t="s">
        <v>213</v>
      </c>
      <c r="B189" s="36" t="s">
        <v>285</v>
      </c>
      <c r="C189" t="s">
        <v>286</v>
      </c>
      <c r="D189">
        <v>0</v>
      </c>
    </row>
    <row r="190" spans="1:4" x14ac:dyDescent="0.25">
      <c r="A190" t="s">
        <v>213</v>
      </c>
      <c r="B190" s="36" t="s">
        <v>287</v>
      </c>
      <c r="C190" t="s">
        <v>288</v>
      </c>
      <c r="D190">
        <v>0</v>
      </c>
    </row>
    <row r="191" spans="1:4" x14ac:dyDescent="0.25">
      <c r="A191" t="s">
        <v>213</v>
      </c>
      <c r="B191" t="s">
        <v>289</v>
      </c>
      <c r="C191" t="s">
        <v>288</v>
      </c>
      <c r="D191">
        <v>0</v>
      </c>
    </row>
    <row r="192" spans="1:4" x14ac:dyDescent="0.25">
      <c r="A192" t="s">
        <v>213</v>
      </c>
      <c r="B192" s="36" t="s">
        <v>290</v>
      </c>
      <c r="C192" t="s">
        <v>291</v>
      </c>
      <c r="D192">
        <v>0</v>
      </c>
    </row>
    <row r="193" spans="1:4" x14ac:dyDescent="0.25">
      <c r="A193" t="s">
        <v>213</v>
      </c>
      <c r="B193" t="s">
        <v>292</v>
      </c>
      <c r="C193" t="s">
        <v>291</v>
      </c>
      <c r="D193">
        <v>0</v>
      </c>
    </row>
    <row r="194" spans="1:4" x14ac:dyDescent="0.25">
      <c r="A194" t="s">
        <v>213</v>
      </c>
      <c r="B194" s="36" t="s">
        <v>293</v>
      </c>
      <c r="C194" t="s">
        <v>294</v>
      </c>
      <c r="D194">
        <v>0</v>
      </c>
    </row>
    <row r="195" spans="1:4" x14ac:dyDescent="0.25">
      <c r="A195" t="s">
        <v>213</v>
      </c>
      <c r="B195" t="s">
        <v>295</v>
      </c>
      <c r="C195" t="s">
        <v>294</v>
      </c>
      <c r="D195">
        <v>0</v>
      </c>
    </row>
    <row r="196" spans="1:4" x14ac:dyDescent="0.25">
      <c r="A196" t="s">
        <v>213</v>
      </c>
      <c r="B196" s="36" t="s">
        <v>296</v>
      </c>
      <c r="C196" t="s">
        <v>297</v>
      </c>
      <c r="D196">
        <v>0</v>
      </c>
    </row>
    <row r="197" spans="1:4" x14ac:dyDescent="0.25">
      <c r="A197" t="s">
        <v>213</v>
      </c>
      <c r="B197" t="s">
        <v>298</v>
      </c>
      <c r="C197" t="s">
        <v>297</v>
      </c>
      <c r="D197">
        <v>0</v>
      </c>
    </row>
    <row r="198" spans="1:4" x14ac:dyDescent="0.25">
      <c r="A198" t="s">
        <v>213</v>
      </c>
      <c r="B198" s="36" t="s">
        <v>299</v>
      </c>
      <c r="C198" t="s">
        <v>300</v>
      </c>
      <c r="D198">
        <v>0</v>
      </c>
    </row>
    <row r="199" spans="1:4" x14ac:dyDescent="0.25">
      <c r="A199" t="s">
        <v>213</v>
      </c>
      <c r="B199" t="s">
        <v>301</v>
      </c>
      <c r="C199" t="s">
        <v>300</v>
      </c>
      <c r="D199">
        <v>0</v>
      </c>
    </row>
    <row r="200" spans="1:4" x14ac:dyDescent="0.25">
      <c r="A200" t="s">
        <v>213</v>
      </c>
      <c r="B200" s="36" t="s">
        <v>302</v>
      </c>
      <c r="C200" t="s">
        <v>303</v>
      </c>
      <c r="D200">
        <v>0</v>
      </c>
    </row>
    <row r="201" spans="1:4" x14ac:dyDescent="0.25">
      <c r="A201" t="s">
        <v>213</v>
      </c>
      <c r="B201" t="s">
        <v>304</v>
      </c>
      <c r="C201" t="s">
        <v>303</v>
      </c>
      <c r="D201">
        <v>0</v>
      </c>
    </row>
    <row r="202" spans="1:4" x14ac:dyDescent="0.25">
      <c r="A202" t="s">
        <v>213</v>
      </c>
      <c r="B202" s="36" t="s">
        <v>305</v>
      </c>
      <c r="C202" t="s">
        <v>2694</v>
      </c>
      <c r="D202">
        <v>0</v>
      </c>
    </row>
    <row r="203" spans="1:4" x14ac:dyDescent="0.25">
      <c r="A203" t="s">
        <v>213</v>
      </c>
      <c r="B203" t="s">
        <v>306</v>
      </c>
      <c r="C203" t="s">
        <v>2694</v>
      </c>
      <c r="D203">
        <v>0</v>
      </c>
    </row>
    <row r="204" spans="1:4" x14ac:dyDescent="0.25">
      <c r="A204" t="s">
        <v>213</v>
      </c>
      <c r="B204" s="36" t="s">
        <v>307</v>
      </c>
      <c r="C204" t="s">
        <v>308</v>
      </c>
      <c r="D204">
        <v>0</v>
      </c>
    </row>
    <row r="205" spans="1:4" x14ac:dyDescent="0.25">
      <c r="A205" t="s">
        <v>213</v>
      </c>
      <c r="B205" s="36" t="s">
        <v>309</v>
      </c>
      <c r="C205" t="s">
        <v>310</v>
      </c>
      <c r="D205">
        <v>0</v>
      </c>
    </row>
    <row r="206" spans="1:4" x14ac:dyDescent="0.25">
      <c r="A206" t="s">
        <v>213</v>
      </c>
      <c r="B206" t="s">
        <v>311</v>
      </c>
      <c r="C206" t="s">
        <v>310</v>
      </c>
      <c r="D206">
        <v>0</v>
      </c>
    </row>
    <row r="207" spans="1:4" x14ac:dyDescent="0.25">
      <c r="A207" t="s">
        <v>213</v>
      </c>
      <c r="B207" s="36" t="s">
        <v>312</v>
      </c>
      <c r="C207" t="s">
        <v>313</v>
      </c>
      <c r="D207">
        <v>0</v>
      </c>
    </row>
    <row r="208" spans="1:4" x14ac:dyDescent="0.25">
      <c r="A208" t="s">
        <v>213</v>
      </c>
      <c r="B208" t="s">
        <v>314</v>
      </c>
      <c r="C208" t="s">
        <v>313</v>
      </c>
      <c r="D208">
        <v>0</v>
      </c>
    </row>
    <row r="209" spans="1:4" x14ac:dyDescent="0.25">
      <c r="A209" t="s">
        <v>213</v>
      </c>
      <c r="B209" s="36">
        <v>11</v>
      </c>
      <c r="C209" t="s">
        <v>316</v>
      </c>
      <c r="D209">
        <v>1</v>
      </c>
    </row>
    <row r="210" spans="1:4" x14ac:dyDescent="0.25">
      <c r="A210" t="s">
        <v>213</v>
      </c>
      <c r="B210" s="36" t="s">
        <v>317</v>
      </c>
      <c r="C210" t="s">
        <v>316</v>
      </c>
      <c r="D210">
        <v>0</v>
      </c>
    </row>
    <row r="211" spans="1:4" x14ac:dyDescent="0.25">
      <c r="A211" t="s">
        <v>213</v>
      </c>
      <c r="B211" s="36" t="s">
        <v>318</v>
      </c>
      <c r="C211" t="s">
        <v>319</v>
      </c>
      <c r="D211">
        <v>0</v>
      </c>
    </row>
    <row r="212" spans="1:4" x14ac:dyDescent="0.25">
      <c r="A212" t="s">
        <v>213</v>
      </c>
      <c r="B212" t="s">
        <v>320</v>
      </c>
      <c r="C212" t="s">
        <v>319</v>
      </c>
      <c r="D212">
        <v>0</v>
      </c>
    </row>
    <row r="213" spans="1:4" x14ac:dyDescent="0.25">
      <c r="A213" t="s">
        <v>213</v>
      </c>
      <c r="B213" s="36" t="s">
        <v>321</v>
      </c>
      <c r="C213" t="s">
        <v>322</v>
      </c>
      <c r="D213">
        <v>0</v>
      </c>
    </row>
    <row r="214" spans="1:4" x14ac:dyDescent="0.25">
      <c r="A214" t="s">
        <v>213</v>
      </c>
      <c r="B214" t="s">
        <v>323</v>
      </c>
      <c r="C214" t="s">
        <v>322</v>
      </c>
      <c r="D214">
        <v>0</v>
      </c>
    </row>
    <row r="215" spans="1:4" x14ac:dyDescent="0.25">
      <c r="A215" t="s">
        <v>213</v>
      </c>
      <c r="B215" s="36" t="s">
        <v>324</v>
      </c>
      <c r="C215" t="s">
        <v>2695</v>
      </c>
      <c r="D215">
        <v>0</v>
      </c>
    </row>
    <row r="216" spans="1:4" x14ac:dyDescent="0.25">
      <c r="A216" t="s">
        <v>213</v>
      </c>
      <c r="B216" t="s">
        <v>326</v>
      </c>
      <c r="C216" t="s">
        <v>2695</v>
      </c>
      <c r="D216">
        <v>0</v>
      </c>
    </row>
    <row r="217" spans="1:4" x14ac:dyDescent="0.25">
      <c r="A217" t="s">
        <v>213</v>
      </c>
      <c r="B217" s="36" t="s">
        <v>327</v>
      </c>
      <c r="C217" t="s">
        <v>328</v>
      </c>
      <c r="D217">
        <v>0</v>
      </c>
    </row>
    <row r="218" spans="1:4" x14ac:dyDescent="0.25">
      <c r="A218" t="s">
        <v>213</v>
      </c>
      <c r="B218" t="s">
        <v>329</v>
      </c>
      <c r="C218" t="s">
        <v>328</v>
      </c>
      <c r="D218">
        <v>0</v>
      </c>
    </row>
    <row r="219" spans="1:4" x14ac:dyDescent="0.25">
      <c r="A219" t="s">
        <v>213</v>
      </c>
      <c r="B219" s="36" t="s">
        <v>330</v>
      </c>
      <c r="C219" t="s">
        <v>331</v>
      </c>
      <c r="D219">
        <v>0</v>
      </c>
    </row>
    <row r="220" spans="1:4" x14ac:dyDescent="0.25">
      <c r="A220" t="s">
        <v>213</v>
      </c>
      <c r="B220" t="s">
        <v>332</v>
      </c>
      <c r="C220" t="s">
        <v>331</v>
      </c>
      <c r="D220">
        <v>0</v>
      </c>
    </row>
    <row r="221" spans="1:4" x14ac:dyDescent="0.25">
      <c r="A221" t="s">
        <v>213</v>
      </c>
      <c r="B221" s="36" t="s">
        <v>333</v>
      </c>
      <c r="C221" t="s">
        <v>334</v>
      </c>
      <c r="D221">
        <v>0</v>
      </c>
    </row>
    <row r="222" spans="1:4" x14ac:dyDescent="0.25">
      <c r="A222" t="s">
        <v>213</v>
      </c>
      <c r="B222" t="s">
        <v>335</v>
      </c>
      <c r="C222" t="s">
        <v>334</v>
      </c>
      <c r="D222">
        <v>0</v>
      </c>
    </row>
    <row r="223" spans="1:4" x14ac:dyDescent="0.25">
      <c r="A223" t="s">
        <v>213</v>
      </c>
      <c r="B223" s="36" t="s">
        <v>336</v>
      </c>
      <c r="C223" t="s">
        <v>2696</v>
      </c>
      <c r="D223">
        <v>0</v>
      </c>
    </row>
    <row r="224" spans="1:4" x14ac:dyDescent="0.25">
      <c r="A224" t="s">
        <v>213</v>
      </c>
      <c r="B224" t="s">
        <v>338</v>
      </c>
      <c r="C224" t="s">
        <v>2696</v>
      </c>
      <c r="D224">
        <v>0</v>
      </c>
    </row>
    <row r="225" spans="1:4" x14ac:dyDescent="0.25">
      <c r="A225" t="s">
        <v>213</v>
      </c>
      <c r="B225" s="36">
        <v>12</v>
      </c>
      <c r="C225" t="s">
        <v>2697</v>
      </c>
      <c r="D225">
        <v>1</v>
      </c>
    </row>
    <row r="226" spans="1:4" x14ac:dyDescent="0.25">
      <c r="A226" t="s">
        <v>213</v>
      </c>
      <c r="B226" s="36" t="s">
        <v>341</v>
      </c>
      <c r="C226" t="s">
        <v>2697</v>
      </c>
      <c r="D226">
        <v>0</v>
      </c>
    </row>
    <row r="227" spans="1:4" x14ac:dyDescent="0.25">
      <c r="A227" t="s">
        <v>213</v>
      </c>
      <c r="B227" s="36" t="s">
        <v>342</v>
      </c>
      <c r="C227" t="s">
        <v>2697</v>
      </c>
      <c r="D227">
        <v>0</v>
      </c>
    </row>
    <row r="228" spans="1:4" x14ac:dyDescent="0.25">
      <c r="A228" t="s">
        <v>213</v>
      </c>
      <c r="B228" t="s">
        <v>343</v>
      </c>
      <c r="C228" t="s">
        <v>2697</v>
      </c>
      <c r="D228">
        <v>0</v>
      </c>
    </row>
    <row r="229" spans="1:4" x14ac:dyDescent="0.25">
      <c r="A229" t="s">
        <v>213</v>
      </c>
      <c r="B229" s="36">
        <v>13</v>
      </c>
      <c r="C229" t="s">
        <v>345</v>
      </c>
      <c r="D229">
        <v>1</v>
      </c>
    </row>
    <row r="230" spans="1:4" x14ac:dyDescent="0.25">
      <c r="A230" t="s">
        <v>213</v>
      </c>
      <c r="B230" s="36" t="s">
        <v>346</v>
      </c>
      <c r="C230" t="s">
        <v>347</v>
      </c>
      <c r="D230">
        <v>0</v>
      </c>
    </row>
    <row r="231" spans="1:4" x14ac:dyDescent="0.25">
      <c r="A231" t="s">
        <v>213</v>
      </c>
      <c r="B231" s="36" t="s">
        <v>348</v>
      </c>
      <c r="C231" t="s">
        <v>347</v>
      </c>
      <c r="D231">
        <v>0</v>
      </c>
    </row>
    <row r="232" spans="1:4" x14ac:dyDescent="0.25">
      <c r="A232" t="s">
        <v>213</v>
      </c>
      <c r="B232" t="s">
        <v>349</v>
      </c>
      <c r="C232" t="s">
        <v>347</v>
      </c>
      <c r="D232">
        <v>0</v>
      </c>
    </row>
    <row r="233" spans="1:4" x14ac:dyDescent="0.25">
      <c r="A233" t="s">
        <v>213</v>
      </c>
      <c r="B233" s="36" t="s">
        <v>350</v>
      </c>
      <c r="C233" t="s">
        <v>351</v>
      </c>
      <c r="D233">
        <v>0</v>
      </c>
    </row>
    <row r="234" spans="1:4" x14ac:dyDescent="0.25">
      <c r="A234" t="s">
        <v>213</v>
      </c>
      <c r="B234" s="36" t="s">
        <v>352</v>
      </c>
      <c r="C234" t="s">
        <v>351</v>
      </c>
      <c r="D234">
        <v>0</v>
      </c>
    </row>
    <row r="235" spans="1:4" x14ac:dyDescent="0.25">
      <c r="A235" t="s">
        <v>213</v>
      </c>
      <c r="B235" t="s">
        <v>353</v>
      </c>
      <c r="C235" t="s">
        <v>351</v>
      </c>
      <c r="D235">
        <v>0</v>
      </c>
    </row>
    <row r="236" spans="1:4" x14ac:dyDescent="0.25">
      <c r="A236" t="s">
        <v>213</v>
      </c>
      <c r="B236" s="36" t="s">
        <v>354</v>
      </c>
      <c r="C236" t="s">
        <v>355</v>
      </c>
      <c r="D236">
        <v>0</v>
      </c>
    </row>
    <row r="237" spans="1:4" x14ac:dyDescent="0.25">
      <c r="A237" t="s">
        <v>213</v>
      </c>
      <c r="B237" s="36" t="s">
        <v>356</v>
      </c>
      <c r="C237" t="s">
        <v>355</v>
      </c>
      <c r="D237">
        <v>0</v>
      </c>
    </row>
    <row r="238" spans="1:4" x14ac:dyDescent="0.25">
      <c r="A238" t="s">
        <v>213</v>
      </c>
      <c r="B238" t="s">
        <v>357</v>
      </c>
      <c r="C238" t="s">
        <v>355</v>
      </c>
      <c r="D238">
        <v>0</v>
      </c>
    </row>
    <row r="239" spans="1:4" x14ac:dyDescent="0.25">
      <c r="A239" t="s">
        <v>213</v>
      </c>
      <c r="B239" s="36" t="s">
        <v>358</v>
      </c>
      <c r="C239" t="s">
        <v>359</v>
      </c>
      <c r="D239">
        <v>0</v>
      </c>
    </row>
    <row r="240" spans="1:4" x14ac:dyDescent="0.25">
      <c r="A240" t="s">
        <v>213</v>
      </c>
      <c r="B240" s="36" t="s">
        <v>360</v>
      </c>
      <c r="C240" t="s">
        <v>361</v>
      </c>
      <c r="D240">
        <v>0</v>
      </c>
    </row>
    <row r="241" spans="1:4" x14ac:dyDescent="0.25">
      <c r="A241" t="s">
        <v>213</v>
      </c>
      <c r="B241" t="s">
        <v>362</v>
      </c>
      <c r="C241" t="s">
        <v>361</v>
      </c>
      <c r="D241">
        <v>0</v>
      </c>
    </row>
    <row r="242" spans="1:4" x14ac:dyDescent="0.25">
      <c r="A242" t="s">
        <v>213</v>
      </c>
      <c r="B242" s="36" t="s">
        <v>363</v>
      </c>
      <c r="C242" t="s">
        <v>2698</v>
      </c>
      <c r="D242">
        <v>0</v>
      </c>
    </row>
    <row r="243" spans="1:4" x14ac:dyDescent="0.25">
      <c r="A243" t="s">
        <v>213</v>
      </c>
      <c r="B243" t="s">
        <v>3578</v>
      </c>
      <c r="C243" t="s">
        <v>2699</v>
      </c>
      <c r="D243">
        <v>1</v>
      </c>
    </row>
    <row r="244" spans="1:4" x14ac:dyDescent="0.25">
      <c r="A244" t="s">
        <v>213</v>
      </c>
      <c r="B244" t="s">
        <v>3537</v>
      </c>
      <c r="C244" t="s">
        <v>2700</v>
      </c>
      <c r="D244">
        <v>1</v>
      </c>
    </row>
    <row r="245" spans="1:4" x14ac:dyDescent="0.25">
      <c r="A245" t="s">
        <v>213</v>
      </c>
      <c r="B245" s="36" t="s">
        <v>366</v>
      </c>
      <c r="C245" t="s">
        <v>2701</v>
      </c>
      <c r="D245">
        <v>0</v>
      </c>
    </row>
    <row r="246" spans="1:4" x14ac:dyDescent="0.25">
      <c r="A246" t="s">
        <v>213</v>
      </c>
      <c r="B246" t="s">
        <v>368</v>
      </c>
      <c r="C246" t="s">
        <v>2701</v>
      </c>
      <c r="D246">
        <v>0</v>
      </c>
    </row>
    <row r="247" spans="1:4" x14ac:dyDescent="0.25">
      <c r="A247" t="s">
        <v>213</v>
      </c>
      <c r="B247" s="36" t="s">
        <v>369</v>
      </c>
      <c r="C247" t="s">
        <v>370</v>
      </c>
      <c r="D247">
        <v>0</v>
      </c>
    </row>
    <row r="248" spans="1:4" x14ac:dyDescent="0.25">
      <c r="A248" t="s">
        <v>213</v>
      </c>
      <c r="B248" t="s">
        <v>371</v>
      </c>
      <c r="C248" t="s">
        <v>370</v>
      </c>
      <c r="D248">
        <v>0</v>
      </c>
    </row>
    <row r="249" spans="1:4" x14ac:dyDescent="0.25">
      <c r="A249" t="s">
        <v>213</v>
      </c>
      <c r="B249" s="36" t="s">
        <v>372</v>
      </c>
      <c r="C249" t="s">
        <v>2702</v>
      </c>
      <c r="D249">
        <v>0</v>
      </c>
    </row>
    <row r="250" spans="1:4" x14ac:dyDescent="0.25">
      <c r="A250" t="s">
        <v>213</v>
      </c>
      <c r="B250" t="s">
        <v>374</v>
      </c>
      <c r="C250" t="s">
        <v>2702</v>
      </c>
      <c r="D250">
        <v>0</v>
      </c>
    </row>
    <row r="251" spans="1:4" x14ac:dyDescent="0.25">
      <c r="A251" t="s">
        <v>213</v>
      </c>
      <c r="B251" s="36" t="s">
        <v>375</v>
      </c>
      <c r="C251" t="s">
        <v>376</v>
      </c>
      <c r="D251">
        <v>0</v>
      </c>
    </row>
    <row r="252" spans="1:4" x14ac:dyDescent="0.25">
      <c r="A252" t="s">
        <v>213</v>
      </c>
      <c r="B252" t="s">
        <v>377</v>
      </c>
      <c r="C252" t="s">
        <v>376</v>
      </c>
      <c r="D252">
        <v>0</v>
      </c>
    </row>
    <row r="253" spans="1:4" x14ac:dyDescent="0.25">
      <c r="A253" t="s">
        <v>213</v>
      </c>
      <c r="B253" s="36" t="s">
        <v>378</v>
      </c>
      <c r="C253" t="s">
        <v>2703</v>
      </c>
      <c r="D253">
        <v>0</v>
      </c>
    </row>
    <row r="254" spans="1:4" x14ac:dyDescent="0.25">
      <c r="A254" t="s">
        <v>213</v>
      </c>
      <c r="B254" t="s">
        <v>379</v>
      </c>
      <c r="C254" t="s">
        <v>2703</v>
      </c>
      <c r="D254">
        <v>0</v>
      </c>
    </row>
    <row r="255" spans="1:4" x14ac:dyDescent="0.25">
      <c r="A255" t="s">
        <v>213</v>
      </c>
      <c r="B255" s="36">
        <v>14</v>
      </c>
      <c r="C255" t="s">
        <v>381</v>
      </c>
      <c r="D255">
        <v>1</v>
      </c>
    </row>
    <row r="256" spans="1:4" x14ac:dyDescent="0.25">
      <c r="A256" t="s">
        <v>213</v>
      </c>
      <c r="B256" s="36" t="s">
        <v>382</v>
      </c>
      <c r="C256" t="s">
        <v>2704</v>
      </c>
      <c r="D256">
        <v>0</v>
      </c>
    </row>
    <row r="257" spans="1:4" x14ac:dyDescent="0.25">
      <c r="A257" t="s">
        <v>213</v>
      </c>
      <c r="B257" s="36" t="s">
        <v>2705</v>
      </c>
      <c r="C257" t="s">
        <v>2706</v>
      </c>
      <c r="D257">
        <v>1</v>
      </c>
    </row>
    <row r="258" spans="1:4" x14ac:dyDescent="0.25">
      <c r="A258" t="s">
        <v>213</v>
      </c>
      <c r="B258" t="s">
        <v>3579</v>
      </c>
      <c r="C258" t="s">
        <v>2706</v>
      </c>
      <c r="D258">
        <v>1</v>
      </c>
    </row>
    <row r="259" spans="1:4" x14ac:dyDescent="0.25">
      <c r="A259" t="s">
        <v>213</v>
      </c>
      <c r="B259" s="36" t="s">
        <v>2707</v>
      </c>
      <c r="C259" t="s">
        <v>395</v>
      </c>
      <c r="D259">
        <v>1</v>
      </c>
    </row>
    <row r="260" spans="1:4" x14ac:dyDescent="0.25">
      <c r="A260" t="s">
        <v>213</v>
      </c>
      <c r="B260" t="s">
        <v>3345</v>
      </c>
      <c r="C260" t="s">
        <v>395</v>
      </c>
      <c r="D260">
        <v>1</v>
      </c>
    </row>
    <row r="261" spans="1:4" x14ac:dyDescent="0.25">
      <c r="A261" t="s">
        <v>213</v>
      </c>
      <c r="B261" s="36" t="s">
        <v>2708</v>
      </c>
      <c r="C261" t="s">
        <v>2709</v>
      </c>
      <c r="D261">
        <v>1</v>
      </c>
    </row>
    <row r="262" spans="1:4" x14ac:dyDescent="0.25">
      <c r="A262" t="s">
        <v>213</v>
      </c>
      <c r="B262" t="s">
        <v>3538</v>
      </c>
      <c r="C262" t="s">
        <v>2709</v>
      </c>
      <c r="D262">
        <v>1</v>
      </c>
    </row>
    <row r="263" spans="1:4" x14ac:dyDescent="0.25">
      <c r="A263" t="s">
        <v>213</v>
      </c>
      <c r="B263" s="36" t="s">
        <v>2710</v>
      </c>
      <c r="C263" t="s">
        <v>392</v>
      </c>
      <c r="D263">
        <v>1</v>
      </c>
    </row>
    <row r="264" spans="1:4" x14ac:dyDescent="0.25">
      <c r="A264" t="s">
        <v>213</v>
      </c>
      <c r="B264" t="s">
        <v>3539</v>
      </c>
      <c r="C264" t="s">
        <v>392</v>
      </c>
      <c r="D264">
        <v>1</v>
      </c>
    </row>
    <row r="265" spans="1:4" x14ac:dyDescent="0.25">
      <c r="A265" t="s">
        <v>213</v>
      </c>
      <c r="B265" s="36" t="s">
        <v>2711</v>
      </c>
      <c r="C265" t="s">
        <v>387</v>
      </c>
      <c r="D265">
        <v>1</v>
      </c>
    </row>
    <row r="266" spans="1:4" x14ac:dyDescent="0.25">
      <c r="A266" t="s">
        <v>213</v>
      </c>
      <c r="B266" t="s">
        <v>3346</v>
      </c>
      <c r="C266" t="s">
        <v>387</v>
      </c>
      <c r="D266">
        <v>1</v>
      </c>
    </row>
    <row r="267" spans="1:4" x14ac:dyDescent="0.25">
      <c r="A267" t="s">
        <v>213</v>
      </c>
      <c r="B267" s="36" t="s">
        <v>386</v>
      </c>
      <c r="C267" t="s">
        <v>2712</v>
      </c>
      <c r="D267">
        <v>0</v>
      </c>
    </row>
    <row r="268" spans="1:4" x14ac:dyDescent="0.25">
      <c r="A268" t="s">
        <v>213</v>
      </c>
      <c r="B268" s="36" t="s">
        <v>2713</v>
      </c>
      <c r="C268" t="s">
        <v>2712</v>
      </c>
      <c r="D268">
        <v>1</v>
      </c>
    </row>
    <row r="269" spans="1:4" x14ac:dyDescent="0.25">
      <c r="A269" t="s">
        <v>213</v>
      </c>
      <c r="B269" t="s">
        <v>3580</v>
      </c>
      <c r="C269" t="s">
        <v>2712</v>
      </c>
      <c r="D269">
        <v>1</v>
      </c>
    </row>
    <row r="270" spans="1:4" x14ac:dyDescent="0.25">
      <c r="A270" t="s">
        <v>213</v>
      </c>
      <c r="B270" s="36" t="s">
        <v>2714</v>
      </c>
      <c r="C270" t="s">
        <v>383</v>
      </c>
      <c r="D270">
        <v>1</v>
      </c>
    </row>
    <row r="271" spans="1:4" x14ac:dyDescent="0.25">
      <c r="A271" t="s">
        <v>213</v>
      </c>
      <c r="B271" s="36" t="s">
        <v>2715</v>
      </c>
      <c r="C271" t="s">
        <v>2716</v>
      </c>
      <c r="D271">
        <v>1</v>
      </c>
    </row>
    <row r="272" spans="1:4" x14ac:dyDescent="0.25">
      <c r="A272" t="s">
        <v>213</v>
      </c>
      <c r="B272" t="s">
        <v>3581</v>
      </c>
      <c r="C272" t="s">
        <v>2716</v>
      </c>
      <c r="D272">
        <v>1</v>
      </c>
    </row>
    <row r="273" spans="1:4" x14ac:dyDescent="0.25">
      <c r="A273" t="s">
        <v>213</v>
      </c>
      <c r="B273" s="36" t="s">
        <v>2717</v>
      </c>
      <c r="C273" t="s">
        <v>2718</v>
      </c>
      <c r="D273">
        <v>1</v>
      </c>
    </row>
    <row r="274" spans="1:4" x14ac:dyDescent="0.25">
      <c r="A274" t="s">
        <v>213</v>
      </c>
      <c r="B274" t="s">
        <v>3582</v>
      </c>
      <c r="C274" t="s">
        <v>2718</v>
      </c>
      <c r="D274">
        <v>1</v>
      </c>
    </row>
    <row r="275" spans="1:4" x14ac:dyDescent="0.25">
      <c r="A275" t="s">
        <v>213</v>
      </c>
      <c r="B275" s="36">
        <v>15</v>
      </c>
      <c r="C275" t="s">
        <v>2719</v>
      </c>
      <c r="D275">
        <v>1</v>
      </c>
    </row>
    <row r="276" spans="1:4" x14ac:dyDescent="0.25">
      <c r="A276" t="s">
        <v>213</v>
      </c>
      <c r="B276" s="36" t="s">
        <v>404</v>
      </c>
      <c r="C276" t="s">
        <v>2720</v>
      </c>
      <c r="D276">
        <v>0</v>
      </c>
    </row>
    <row r="277" spans="1:4" x14ac:dyDescent="0.25">
      <c r="A277" t="s">
        <v>213</v>
      </c>
      <c r="B277" s="36" t="s">
        <v>406</v>
      </c>
      <c r="C277" t="s">
        <v>2721</v>
      </c>
      <c r="D277">
        <v>0</v>
      </c>
    </row>
    <row r="278" spans="1:4" x14ac:dyDescent="0.25">
      <c r="A278" t="s">
        <v>213</v>
      </c>
      <c r="B278" t="s">
        <v>408</v>
      </c>
      <c r="C278" t="s">
        <v>2721</v>
      </c>
      <c r="D278">
        <v>0</v>
      </c>
    </row>
    <row r="279" spans="1:4" x14ac:dyDescent="0.25">
      <c r="A279" t="s">
        <v>213</v>
      </c>
      <c r="B279" s="36" t="s">
        <v>409</v>
      </c>
      <c r="C279" t="s">
        <v>2722</v>
      </c>
      <c r="D279">
        <v>0</v>
      </c>
    </row>
    <row r="280" spans="1:4" x14ac:dyDescent="0.25">
      <c r="A280" t="s">
        <v>213</v>
      </c>
      <c r="B280" t="s">
        <v>411</v>
      </c>
      <c r="C280" t="s">
        <v>2723</v>
      </c>
      <c r="D280">
        <v>0</v>
      </c>
    </row>
    <row r="281" spans="1:4" x14ac:dyDescent="0.25">
      <c r="A281" t="s">
        <v>213</v>
      </c>
      <c r="B281" s="36" t="s">
        <v>412</v>
      </c>
      <c r="C281" t="s">
        <v>413</v>
      </c>
      <c r="D281">
        <v>0</v>
      </c>
    </row>
    <row r="282" spans="1:4" x14ac:dyDescent="0.25">
      <c r="A282" t="s">
        <v>213</v>
      </c>
      <c r="B282" s="36" t="s">
        <v>414</v>
      </c>
      <c r="C282" t="s">
        <v>413</v>
      </c>
      <c r="D282">
        <v>0</v>
      </c>
    </row>
    <row r="283" spans="1:4" x14ac:dyDescent="0.25">
      <c r="A283" t="s">
        <v>213</v>
      </c>
      <c r="B283" t="s">
        <v>415</v>
      </c>
      <c r="C283" t="s">
        <v>413</v>
      </c>
      <c r="D283">
        <v>0</v>
      </c>
    </row>
    <row r="284" spans="1:4" x14ac:dyDescent="0.25">
      <c r="A284" t="s">
        <v>213</v>
      </c>
      <c r="B284" s="36">
        <v>16</v>
      </c>
      <c r="C284" t="s">
        <v>417</v>
      </c>
      <c r="D284">
        <v>1</v>
      </c>
    </row>
    <row r="285" spans="1:4" x14ac:dyDescent="0.25">
      <c r="A285" t="s">
        <v>213</v>
      </c>
      <c r="B285" s="36" t="s">
        <v>418</v>
      </c>
      <c r="C285" t="s">
        <v>421</v>
      </c>
      <c r="D285">
        <v>0</v>
      </c>
    </row>
    <row r="286" spans="1:4" x14ac:dyDescent="0.25">
      <c r="A286" t="s">
        <v>213</v>
      </c>
      <c r="B286" s="36" t="s">
        <v>2724</v>
      </c>
      <c r="C286" t="s">
        <v>421</v>
      </c>
      <c r="D286">
        <v>1</v>
      </c>
    </row>
    <row r="287" spans="1:4" x14ac:dyDescent="0.25">
      <c r="A287" t="s">
        <v>213</v>
      </c>
      <c r="B287" t="s">
        <v>3347</v>
      </c>
      <c r="C287" t="s">
        <v>421</v>
      </c>
      <c r="D287">
        <v>1</v>
      </c>
    </row>
    <row r="288" spans="1:4" x14ac:dyDescent="0.25">
      <c r="A288" t="s">
        <v>213</v>
      </c>
      <c r="B288" s="36" t="s">
        <v>426</v>
      </c>
      <c r="C288" t="s">
        <v>427</v>
      </c>
      <c r="D288">
        <v>0</v>
      </c>
    </row>
    <row r="289" spans="1:4" x14ac:dyDescent="0.25">
      <c r="A289" t="s">
        <v>213</v>
      </c>
      <c r="B289" s="36" t="s">
        <v>428</v>
      </c>
      <c r="C289" t="s">
        <v>429</v>
      </c>
      <c r="D289">
        <v>0</v>
      </c>
    </row>
    <row r="290" spans="1:4" x14ac:dyDescent="0.25">
      <c r="A290" t="s">
        <v>213</v>
      </c>
      <c r="B290" t="s">
        <v>430</v>
      </c>
      <c r="C290" t="s">
        <v>429</v>
      </c>
      <c r="D290">
        <v>0</v>
      </c>
    </row>
    <row r="291" spans="1:4" x14ac:dyDescent="0.25">
      <c r="A291" t="s">
        <v>213</v>
      </c>
      <c r="B291" s="36" t="s">
        <v>431</v>
      </c>
      <c r="C291" t="s">
        <v>432</v>
      </c>
      <c r="D291">
        <v>0</v>
      </c>
    </row>
    <row r="292" spans="1:4" x14ac:dyDescent="0.25">
      <c r="A292" t="s">
        <v>213</v>
      </c>
      <c r="B292" t="s">
        <v>433</v>
      </c>
      <c r="C292" t="s">
        <v>432</v>
      </c>
      <c r="D292">
        <v>0</v>
      </c>
    </row>
    <row r="293" spans="1:4" x14ac:dyDescent="0.25">
      <c r="A293" t="s">
        <v>213</v>
      </c>
      <c r="B293" s="36" t="s">
        <v>434</v>
      </c>
      <c r="C293" t="s">
        <v>435</v>
      </c>
      <c r="D293">
        <v>0</v>
      </c>
    </row>
    <row r="294" spans="1:4" x14ac:dyDescent="0.25">
      <c r="A294" t="s">
        <v>213</v>
      </c>
      <c r="B294" t="s">
        <v>436</v>
      </c>
      <c r="C294" t="s">
        <v>435</v>
      </c>
      <c r="D294">
        <v>0</v>
      </c>
    </row>
    <row r="295" spans="1:4" x14ac:dyDescent="0.25">
      <c r="A295" t="s">
        <v>213</v>
      </c>
      <c r="B295" s="36" t="s">
        <v>437</v>
      </c>
      <c r="C295" t="s">
        <v>438</v>
      </c>
      <c r="D295">
        <v>0</v>
      </c>
    </row>
    <row r="296" spans="1:4" x14ac:dyDescent="0.25">
      <c r="A296" t="s">
        <v>213</v>
      </c>
      <c r="B296" t="s">
        <v>439</v>
      </c>
      <c r="C296" t="s">
        <v>438</v>
      </c>
      <c r="D296">
        <v>0</v>
      </c>
    </row>
    <row r="297" spans="1:4" x14ac:dyDescent="0.25">
      <c r="A297" t="s">
        <v>213</v>
      </c>
      <c r="B297" s="36" t="s">
        <v>2725</v>
      </c>
      <c r="C297" t="s">
        <v>2726</v>
      </c>
      <c r="D297">
        <v>1</v>
      </c>
    </row>
    <row r="298" spans="1:4" x14ac:dyDescent="0.25">
      <c r="A298" t="s">
        <v>213</v>
      </c>
      <c r="B298" t="s">
        <v>3348</v>
      </c>
      <c r="C298" t="s">
        <v>2726</v>
      </c>
      <c r="D298">
        <v>1</v>
      </c>
    </row>
    <row r="299" spans="1:4" x14ac:dyDescent="0.25">
      <c r="A299" t="s">
        <v>213</v>
      </c>
      <c r="B299" s="36">
        <v>17</v>
      </c>
      <c r="C299" t="s">
        <v>453</v>
      </c>
      <c r="D299">
        <v>1</v>
      </c>
    </row>
    <row r="300" spans="1:4" x14ac:dyDescent="0.25">
      <c r="A300" t="s">
        <v>213</v>
      </c>
      <c r="B300" s="36" t="s">
        <v>454</v>
      </c>
      <c r="C300" t="s">
        <v>455</v>
      </c>
      <c r="D300">
        <v>0</v>
      </c>
    </row>
    <row r="301" spans="1:4" x14ac:dyDescent="0.25">
      <c r="A301" t="s">
        <v>213</v>
      </c>
      <c r="B301" s="36" t="s">
        <v>456</v>
      </c>
      <c r="C301" t="s">
        <v>457</v>
      </c>
      <c r="D301">
        <v>0</v>
      </c>
    </row>
    <row r="302" spans="1:4" x14ac:dyDescent="0.25">
      <c r="A302" t="s">
        <v>213</v>
      </c>
      <c r="B302" t="s">
        <v>458</v>
      </c>
      <c r="C302" t="s">
        <v>457</v>
      </c>
      <c r="D302">
        <v>0</v>
      </c>
    </row>
    <row r="303" spans="1:4" x14ac:dyDescent="0.25">
      <c r="A303" t="s">
        <v>213</v>
      </c>
      <c r="B303" s="36" t="s">
        <v>459</v>
      </c>
      <c r="C303" t="s">
        <v>460</v>
      </c>
      <c r="D303">
        <v>0</v>
      </c>
    </row>
    <row r="304" spans="1:4" x14ac:dyDescent="0.25">
      <c r="A304" t="s">
        <v>213</v>
      </c>
      <c r="B304" t="s">
        <v>461</v>
      </c>
      <c r="C304" t="s">
        <v>460</v>
      </c>
      <c r="D304">
        <v>0</v>
      </c>
    </row>
    <row r="305" spans="1:4" x14ac:dyDescent="0.25">
      <c r="A305" t="s">
        <v>213</v>
      </c>
      <c r="B305" s="36" t="s">
        <v>462</v>
      </c>
      <c r="C305" t="s">
        <v>463</v>
      </c>
      <c r="D305">
        <v>0</v>
      </c>
    </row>
    <row r="306" spans="1:4" x14ac:dyDescent="0.25">
      <c r="A306" t="s">
        <v>213</v>
      </c>
      <c r="B306" s="36" t="s">
        <v>464</v>
      </c>
      <c r="C306" t="s">
        <v>2727</v>
      </c>
      <c r="D306">
        <v>0</v>
      </c>
    </row>
    <row r="307" spans="1:4" x14ac:dyDescent="0.25">
      <c r="A307" t="s">
        <v>213</v>
      </c>
      <c r="B307" t="s">
        <v>466</v>
      </c>
      <c r="C307" t="s">
        <v>2727</v>
      </c>
      <c r="D307">
        <v>0</v>
      </c>
    </row>
    <row r="308" spans="1:4" x14ac:dyDescent="0.25">
      <c r="A308" t="s">
        <v>213</v>
      </c>
      <c r="B308" s="36" t="s">
        <v>467</v>
      </c>
      <c r="C308" t="s">
        <v>468</v>
      </c>
      <c r="D308">
        <v>0</v>
      </c>
    </row>
    <row r="309" spans="1:4" x14ac:dyDescent="0.25">
      <c r="A309" t="s">
        <v>213</v>
      </c>
      <c r="B309" t="s">
        <v>469</v>
      </c>
      <c r="C309" t="s">
        <v>468</v>
      </c>
      <c r="D309">
        <v>0</v>
      </c>
    </row>
    <row r="310" spans="1:4" x14ac:dyDescent="0.25">
      <c r="A310" t="s">
        <v>213</v>
      </c>
      <c r="B310" s="36" t="s">
        <v>470</v>
      </c>
      <c r="C310" t="s">
        <v>471</v>
      </c>
      <c r="D310">
        <v>0</v>
      </c>
    </row>
    <row r="311" spans="1:4" x14ac:dyDescent="0.25">
      <c r="A311" t="s">
        <v>213</v>
      </c>
      <c r="B311" t="s">
        <v>472</v>
      </c>
      <c r="C311" t="s">
        <v>471</v>
      </c>
      <c r="D311">
        <v>0</v>
      </c>
    </row>
    <row r="312" spans="1:4" x14ac:dyDescent="0.25">
      <c r="A312" t="s">
        <v>213</v>
      </c>
      <c r="B312" s="36" t="s">
        <v>473</v>
      </c>
      <c r="C312" t="s">
        <v>474</v>
      </c>
      <c r="D312">
        <v>0</v>
      </c>
    </row>
    <row r="313" spans="1:4" x14ac:dyDescent="0.25">
      <c r="A313" t="s">
        <v>213</v>
      </c>
      <c r="B313" t="s">
        <v>475</v>
      </c>
      <c r="C313" t="s">
        <v>474</v>
      </c>
      <c r="D313">
        <v>0</v>
      </c>
    </row>
    <row r="314" spans="1:4" x14ac:dyDescent="0.25">
      <c r="A314" t="s">
        <v>213</v>
      </c>
      <c r="B314" s="36" t="s">
        <v>2728</v>
      </c>
      <c r="C314" t="s">
        <v>477</v>
      </c>
      <c r="D314">
        <v>1</v>
      </c>
    </row>
    <row r="315" spans="1:4" x14ac:dyDescent="0.25">
      <c r="A315" t="s">
        <v>213</v>
      </c>
      <c r="B315" t="s">
        <v>3350</v>
      </c>
      <c r="C315" t="s">
        <v>477</v>
      </c>
      <c r="D315">
        <v>1</v>
      </c>
    </row>
    <row r="316" spans="1:4" x14ac:dyDescent="0.25">
      <c r="A316" t="s">
        <v>213</v>
      </c>
      <c r="B316" s="36">
        <v>18</v>
      </c>
      <c r="C316" t="s">
        <v>2729</v>
      </c>
      <c r="D316">
        <v>1</v>
      </c>
    </row>
    <row r="317" spans="1:4" x14ac:dyDescent="0.25">
      <c r="A317" t="s">
        <v>213</v>
      </c>
      <c r="B317" s="36" t="s">
        <v>480</v>
      </c>
      <c r="C317" t="s">
        <v>481</v>
      </c>
      <c r="D317">
        <v>0</v>
      </c>
    </row>
    <row r="318" spans="1:4" x14ac:dyDescent="0.25">
      <c r="A318" t="s">
        <v>213</v>
      </c>
      <c r="B318" s="36" t="s">
        <v>482</v>
      </c>
      <c r="C318" t="s">
        <v>483</v>
      </c>
      <c r="D318">
        <v>0</v>
      </c>
    </row>
    <row r="319" spans="1:4" x14ac:dyDescent="0.25">
      <c r="A319" t="s">
        <v>213</v>
      </c>
      <c r="B319" t="s">
        <v>484</v>
      </c>
      <c r="C319" t="s">
        <v>483</v>
      </c>
      <c r="D319">
        <v>0</v>
      </c>
    </row>
    <row r="320" spans="1:4" x14ac:dyDescent="0.25">
      <c r="A320" t="s">
        <v>213</v>
      </c>
      <c r="B320" s="36" t="s">
        <v>485</v>
      </c>
      <c r="C320" t="s">
        <v>486</v>
      </c>
      <c r="D320">
        <v>0</v>
      </c>
    </row>
    <row r="321" spans="1:4" x14ac:dyDescent="0.25">
      <c r="A321" t="s">
        <v>213</v>
      </c>
      <c r="B321" t="s">
        <v>487</v>
      </c>
      <c r="C321" t="s">
        <v>486</v>
      </c>
      <c r="D321">
        <v>0</v>
      </c>
    </row>
    <row r="322" spans="1:4" x14ac:dyDescent="0.25">
      <c r="A322" t="s">
        <v>213</v>
      </c>
      <c r="B322" s="36" t="s">
        <v>488</v>
      </c>
      <c r="C322" t="s">
        <v>489</v>
      </c>
      <c r="D322">
        <v>0</v>
      </c>
    </row>
    <row r="323" spans="1:4" x14ac:dyDescent="0.25">
      <c r="A323" t="s">
        <v>213</v>
      </c>
      <c r="B323" t="s">
        <v>490</v>
      </c>
      <c r="C323" t="s">
        <v>489</v>
      </c>
      <c r="D323">
        <v>0</v>
      </c>
    </row>
    <row r="324" spans="1:4" x14ac:dyDescent="0.25">
      <c r="A324" t="s">
        <v>213</v>
      </c>
      <c r="B324" s="36" t="s">
        <v>491</v>
      </c>
      <c r="C324" t="s">
        <v>492</v>
      </c>
      <c r="D324">
        <v>0</v>
      </c>
    </row>
    <row r="325" spans="1:4" x14ac:dyDescent="0.25">
      <c r="A325" t="s">
        <v>213</v>
      </c>
      <c r="B325" t="s">
        <v>493</v>
      </c>
      <c r="C325" t="s">
        <v>492</v>
      </c>
      <c r="D325">
        <v>0</v>
      </c>
    </row>
    <row r="326" spans="1:4" x14ac:dyDescent="0.25">
      <c r="A326" t="s">
        <v>213</v>
      </c>
      <c r="B326" s="36" t="s">
        <v>494</v>
      </c>
      <c r="C326" t="s">
        <v>2730</v>
      </c>
      <c r="D326">
        <v>0</v>
      </c>
    </row>
    <row r="327" spans="1:4" x14ac:dyDescent="0.25">
      <c r="A327" t="s">
        <v>213</v>
      </c>
      <c r="B327" s="36" t="s">
        <v>495</v>
      </c>
      <c r="C327" t="s">
        <v>2730</v>
      </c>
      <c r="D327">
        <v>0</v>
      </c>
    </row>
    <row r="328" spans="1:4" x14ac:dyDescent="0.25">
      <c r="A328" t="s">
        <v>213</v>
      </c>
      <c r="B328" t="s">
        <v>496</v>
      </c>
      <c r="C328" t="s">
        <v>2730</v>
      </c>
      <c r="D328">
        <v>0</v>
      </c>
    </row>
    <row r="329" spans="1:4" x14ac:dyDescent="0.25">
      <c r="A329" t="s">
        <v>213</v>
      </c>
      <c r="B329" s="36">
        <v>19</v>
      </c>
      <c r="C329" t="s">
        <v>498</v>
      </c>
      <c r="D329">
        <v>1</v>
      </c>
    </row>
    <row r="330" spans="1:4" x14ac:dyDescent="0.25">
      <c r="A330" t="s">
        <v>213</v>
      </c>
      <c r="B330" s="36" t="s">
        <v>499</v>
      </c>
      <c r="C330" t="s">
        <v>500</v>
      </c>
      <c r="D330">
        <v>0</v>
      </c>
    </row>
    <row r="331" spans="1:4" x14ac:dyDescent="0.25">
      <c r="A331" t="s">
        <v>213</v>
      </c>
      <c r="B331" s="36" t="s">
        <v>501</v>
      </c>
      <c r="C331" t="s">
        <v>500</v>
      </c>
      <c r="D331">
        <v>0</v>
      </c>
    </row>
    <row r="332" spans="1:4" x14ac:dyDescent="0.25">
      <c r="A332" t="s">
        <v>213</v>
      </c>
      <c r="B332" t="s">
        <v>502</v>
      </c>
      <c r="C332" t="s">
        <v>500</v>
      </c>
      <c r="D332">
        <v>0</v>
      </c>
    </row>
    <row r="333" spans="1:4" x14ac:dyDescent="0.25">
      <c r="A333" t="s">
        <v>213</v>
      </c>
      <c r="B333" s="36" t="s">
        <v>503</v>
      </c>
      <c r="C333" t="s">
        <v>2731</v>
      </c>
      <c r="D333">
        <v>0</v>
      </c>
    </row>
    <row r="334" spans="1:4" x14ac:dyDescent="0.25">
      <c r="A334" t="s">
        <v>213</v>
      </c>
      <c r="B334" s="36" t="s">
        <v>505</v>
      </c>
      <c r="C334" t="s">
        <v>2731</v>
      </c>
      <c r="D334">
        <v>0</v>
      </c>
    </row>
    <row r="335" spans="1:4" x14ac:dyDescent="0.25">
      <c r="A335" t="s">
        <v>213</v>
      </c>
      <c r="B335" t="s">
        <v>506</v>
      </c>
      <c r="C335" t="s">
        <v>2731</v>
      </c>
      <c r="D335">
        <v>0</v>
      </c>
    </row>
    <row r="336" spans="1:4" x14ac:dyDescent="0.25">
      <c r="A336" t="s">
        <v>213</v>
      </c>
      <c r="B336" s="36">
        <v>20</v>
      </c>
      <c r="C336" t="s">
        <v>508</v>
      </c>
      <c r="D336">
        <v>1</v>
      </c>
    </row>
    <row r="337" spans="1:4" x14ac:dyDescent="0.25">
      <c r="A337" t="s">
        <v>213</v>
      </c>
      <c r="B337" s="36" t="s">
        <v>509</v>
      </c>
      <c r="C337" t="s">
        <v>510</v>
      </c>
      <c r="D337">
        <v>0</v>
      </c>
    </row>
    <row r="338" spans="1:4" x14ac:dyDescent="0.25">
      <c r="A338" t="s">
        <v>213</v>
      </c>
      <c r="B338" s="36" t="s">
        <v>511</v>
      </c>
      <c r="C338" t="s">
        <v>512</v>
      </c>
      <c r="D338">
        <v>0</v>
      </c>
    </row>
    <row r="339" spans="1:4" x14ac:dyDescent="0.25">
      <c r="A339" t="s">
        <v>213</v>
      </c>
      <c r="B339" t="s">
        <v>513</v>
      </c>
      <c r="C339" t="s">
        <v>512</v>
      </c>
      <c r="D339">
        <v>0</v>
      </c>
    </row>
    <row r="340" spans="1:4" x14ac:dyDescent="0.25">
      <c r="A340" t="s">
        <v>213</v>
      </c>
      <c r="B340" s="36" t="s">
        <v>514</v>
      </c>
      <c r="C340" t="s">
        <v>515</v>
      </c>
      <c r="D340">
        <v>0</v>
      </c>
    </row>
    <row r="341" spans="1:4" x14ac:dyDescent="0.25">
      <c r="A341" t="s">
        <v>213</v>
      </c>
      <c r="B341" t="s">
        <v>516</v>
      </c>
      <c r="C341" t="s">
        <v>515</v>
      </c>
      <c r="D341">
        <v>0</v>
      </c>
    </row>
    <row r="342" spans="1:4" x14ac:dyDescent="0.25">
      <c r="A342" t="s">
        <v>213</v>
      </c>
      <c r="B342" s="36" t="s">
        <v>517</v>
      </c>
      <c r="C342" t="s">
        <v>518</v>
      </c>
      <c r="D342">
        <v>0</v>
      </c>
    </row>
    <row r="343" spans="1:4" x14ac:dyDescent="0.25">
      <c r="A343" t="s">
        <v>213</v>
      </c>
      <c r="B343" t="s">
        <v>519</v>
      </c>
      <c r="C343" t="s">
        <v>518</v>
      </c>
      <c r="D343">
        <v>0</v>
      </c>
    </row>
    <row r="344" spans="1:4" x14ac:dyDescent="0.25">
      <c r="A344" t="s">
        <v>213</v>
      </c>
      <c r="B344" s="36" t="s">
        <v>520</v>
      </c>
      <c r="C344" t="s">
        <v>521</v>
      </c>
      <c r="D344">
        <v>0</v>
      </c>
    </row>
    <row r="345" spans="1:4" x14ac:dyDescent="0.25">
      <c r="A345" t="s">
        <v>213</v>
      </c>
      <c r="B345" t="s">
        <v>522</v>
      </c>
      <c r="C345" t="s">
        <v>521</v>
      </c>
      <c r="D345">
        <v>0</v>
      </c>
    </row>
    <row r="346" spans="1:4" x14ac:dyDescent="0.25">
      <c r="A346" t="s">
        <v>213</v>
      </c>
      <c r="B346" s="36" t="s">
        <v>523</v>
      </c>
      <c r="C346" t="s">
        <v>524</v>
      </c>
      <c r="D346">
        <v>0</v>
      </c>
    </row>
    <row r="347" spans="1:4" x14ac:dyDescent="0.25">
      <c r="A347" t="s">
        <v>213</v>
      </c>
      <c r="B347" t="s">
        <v>525</v>
      </c>
      <c r="C347" t="s">
        <v>524</v>
      </c>
      <c r="D347">
        <v>0</v>
      </c>
    </row>
    <row r="348" spans="1:4" x14ac:dyDescent="0.25">
      <c r="A348" t="s">
        <v>213</v>
      </c>
      <c r="B348" s="36" t="s">
        <v>526</v>
      </c>
      <c r="C348" t="s">
        <v>527</v>
      </c>
      <c r="D348">
        <v>0</v>
      </c>
    </row>
    <row r="349" spans="1:4" x14ac:dyDescent="0.25">
      <c r="A349" t="s">
        <v>213</v>
      </c>
      <c r="B349" t="s">
        <v>528</v>
      </c>
      <c r="C349" t="s">
        <v>527</v>
      </c>
      <c r="D349">
        <v>0</v>
      </c>
    </row>
    <row r="350" spans="1:4" x14ac:dyDescent="0.25">
      <c r="A350" t="s">
        <v>213</v>
      </c>
      <c r="B350" s="36" t="s">
        <v>529</v>
      </c>
      <c r="C350" t="s">
        <v>530</v>
      </c>
      <c r="D350">
        <v>0</v>
      </c>
    </row>
    <row r="351" spans="1:4" x14ac:dyDescent="0.25">
      <c r="A351" t="s">
        <v>213</v>
      </c>
      <c r="B351" t="s">
        <v>531</v>
      </c>
      <c r="C351" t="s">
        <v>530</v>
      </c>
      <c r="D351">
        <v>0</v>
      </c>
    </row>
    <row r="352" spans="1:4" x14ac:dyDescent="0.25">
      <c r="A352" t="s">
        <v>213</v>
      </c>
      <c r="B352" s="36" t="s">
        <v>532</v>
      </c>
      <c r="C352" t="s">
        <v>2732</v>
      </c>
      <c r="D352">
        <v>0</v>
      </c>
    </row>
    <row r="353" spans="1:4" x14ac:dyDescent="0.25">
      <c r="A353" t="s">
        <v>213</v>
      </c>
      <c r="B353" s="36" t="s">
        <v>534</v>
      </c>
      <c r="C353" t="s">
        <v>2732</v>
      </c>
      <c r="D353">
        <v>0</v>
      </c>
    </row>
    <row r="354" spans="1:4" x14ac:dyDescent="0.25">
      <c r="A354" t="s">
        <v>213</v>
      </c>
      <c r="B354" t="s">
        <v>535</v>
      </c>
      <c r="C354" t="s">
        <v>2732</v>
      </c>
      <c r="D354">
        <v>0</v>
      </c>
    </row>
    <row r="355" spans="1:4" x14ac:dyDescent="0.25">
      <c r="A355" t="s">
        <v>213</v>
      </c>
      <c r="B355" s="36" t="s">
        <v>536</v>
      </c>
      <c r="C355" t="s">
        <v>537</v>
      </c>
      <c r="D355">
        <v>0</v>
      </c>
    </row>
    <row r="356" spans="1:4" x14ac:dyDescent="0.25">
      <c r="A356" t="s">
        <v>213</v>
      </c>
      <c r="B356" s="36" t="s">
        <v>538</v>
      </c>
      <c r="C356" t="s">
        <v>537</v>
      </c>
      <c r="D356">
        <v>0</v>
      </c>
    </row>
    <row r="357" spans="1:4" x14ac:dyDescent="0.25">
      <c r="A357" t="s">
        <v>213</v>
      </c>
      <c r="B357" t="s">
        <v>539</v>
      </c>
      <c r="C357" t="s">
        <v>537</v>
      </c>
      <c r="D357">
        <v>0</v>
      </c>
    </row>
    <row r="358" spans="1:4" x14ac:dyDescent="0.25">
      <c r="A358" t="s">
        <v>213</v>
      </c>
      <c r="B358" s="36" t="s">
        <v>540</v>
      </c>
      <c r="C358" t="s">
        <v>2733</v>
      </c>
      <c r="D358">
        <v>0</v>
      </c>
    </row>
    <row r="359" spans="1:4" x14ac:dyDescent="0.25">
      <c r="A359" t="s">
        <v>213</v>
      </c>
      <c r="B359" s="36" t="s">
        <v>542</v>
      </c>
      <c r="C359" t="s">
        <v>541</v>
      </c>
      <c r="D359">
        <v>0</v>
      </c>
    </row>
    <row r="360" spans="1:4" x14ac:dyDescent="0.25">
      <c r="A360" t="s">
        <v>213</v>
      </c>
      <c r="B360" t="s">
        <v>543</v>
      </c>
      <c r="C360" t="s">
        <v>541</v>
      </c>
      <c r="D360">
        <v>0</v>
      </c>
    </row>
    <row r="361" spans="1:4" x14ac:dyDescent="0.25">
      <c r="A361" t="s">
        <v>213</v>
      </c>
      <c r="B361" s="36" t="s">
        <v>544</v>
      </c>
      <c r="C361" t="s">
        <v>545</v>
      </c>
      <c r="D361">
        <v>0</v>
      </c>
    </row>
    <row r="362" spans="1:4" x14ac:dyDescent="0.25">
      <c r="A362" t="s">
        <v>213</v>
      </c>
      <c r="B362" t="s">
        <v>546</v>
      </c>
      <c r="C362" t="s">
        <v>545</v>
      </c>
      <c r="D362">
        <v>0</v>
      </c>
    </row>
    <row r="363" spans="1:4" x14ac:dyDescent="0.25">
      <c r="A363" t="s">
        <v>213</v>
      </c>
      <c r="B363" s="36" t="s">
        <v>547</v>
      </c>
      <c r="C363" t="s">
        <v>548</v>
      </c>
      <c r="D363">
        <v>0</v>
      </c>
    </row>
    <row r="364" spans="1:4" x14ac:dyDescent="0.25">
      <c r="A364" t="s">
        <v>213</v>
      </c>
      <c r="B364" s="36" t="s">
        <v>549</v>
      </c>
      <c r="C364" t="s">
        <v>2734</v>
      </c>
      <c r="D364">
        <v>0</v>
      </c>
    </row>
    <row r="365" spans="1:4" x14ac:dyDescent="0.25">
      <c r="A365" t="s">
        <v>213</v>
      </c>
      <c r="B365" t="s">
        <v>551</v>
      </c>
      <c r="C365" t="s">
        <v>2734</v>
      </c>
      <c r="D365">
        <v>0</v>
      </c>
    </row>
    <row r="366" spans="1:4" x14ac:dyDescent="0.25">
      <c r="A366" t="s">
        <v>213</v>
      </c>
      <c r="B366" s="36" t="s">
        <v>2735</v>
      </c>
      <c r="C366" t="s">
        <v>2736</v>
      </c>
      <c r="D366">
        <v>1</v>
      </c>
    </row>
    <row r="367" spans="1:4" x14ac:dyDescent="0.25">
      <c r="A367" t="s">
        <v>213</v>
      </c>
      <c r="B367" t="s">
        <v>3583</v>
      </c>
      <c r="C367" t="s">
        <v>2736</v>
      </c>
      <c r="D367">
        <v>1</v>
      </c>
    </row>
    <row r="368" spans="1:4" x14ac:dyDescent="0.25">
      <c r="A368" t="s">
        <v>213</v>
      </c>
      <c r="B368" s="36" t="s">
        <v>2737</v>
      </c>
      <c r="C368" t="s">
        <v>2738</v>
      </c>
      <c r="D368">
        <v>1</v>
      </c>
    </row>
    <row r="369" spans="1:4" x14ac:dyDescent="0.25">
      <c r="A369" t="s">
        <v>213</v>
      </c>
      <c r="B369" t="s">
        <v>3584</v>
      </c>
      <c r="C369" t="s">
        <v>2738</v>
      </c>
      <c r="D369">
        <v>1</v>
      </c>
    </row>
    <row r="370" spans="1:4" x14ac:dyDescent="0.25">
      <c r="A370" t="s">
        <v>213</v>
      </c>
      <c r="B370" s="36" t="s">
        <v>552</v>
      </c>
      <c r="C370" t="s">
        <v>2739</v>
      </c>
      <c r="D370">
        <v>0</v>
      </c>
    </row>
    <row r="371" spans="1:4" x14ac:dyDescent="0.25">
      <c r="A371" t="s">
        <v>213</v>
      </c>
      <c r="B371" t="s">
        <v>554</v>
      </c>
      <c r="C371" t="s">
        <v>2739</v>
      </c>
      <c r="D371">
        <v>0</v>
      </c>
    </row>
    <row r="372" spans="1:4" x14ac:dyDescent="0.25">
      <c r="A372" t="s">
        <v>213</v>
      </c>
      <c r="B372" s="36" t="s">
        <v>555</v>
      </c>
      <c r="C372" t="s">
        <v>556</v>
      </c>
      <c r="D372">
        <v>0</v>
      </c>
    </row>
    <row r="373" spans="1:4" x14ac:dyDescent="0.25">
      <c r="A373" t="s">
        <v>213</v>
      </c>
      <c r="B373" s="36" t="s">
        <v>557</v>
      </c>
      <c r="C373" t="s">
        <v>556</v>
      </c>
      <c r="D373">
        <v>0</v>
      </c>
    </row>
    <row r="374" spans="1:4" x14ac:dyDescent="0.25">
      <c r="A374" t="s">
        <v>213</v>
      </c>
      <c r="B374" t="s">
        <v>558</v>
      </c>
      <c r="C374" t="s">
        <v>556</v>
      </c>
      <c r="D374">
        <v>0</v>
      </c>
    </row>
    <row r="375" spans="1:4" x14ac:dyDescent="0.25">
      <c r="A375" t="s">
        <v>213</v>
      </c>
      <c r="B375" s="36">
        <v>21</v>
      </c>
      <c r="C375" t="s">
        <v>560</v>
      </c>
      <c r="D375">
        <v>1</v>
      </c>
    </row>
    <row r="376" spans="1:4" x14ac:dyDescent="0.25">
      <c r="A376" t="s">
        <v>213</v>
      </c>
      <c r="B376" s="36" t="s">
        <v>561</v>
      </c>
      <c r="C376" t="s">
        <v>562</v>
      </c>
      <c r="D376">
        <v>0</v>
      </c>
    </row>
    <row r="377" spans="1:4" x14ac:dyDescent="0.25">
      <c r="A377" t="s">
        <v>213</v>
      </c>
      <c r="B377" s="36" t="s">
        <v>563</v>
      </c>
      <c r="C377" t="s">
        <v>562</v>
      </c>
      <c r="D377">
        <v>0</v>
      </c>
    </row>
    <row r="378" spans="1:4" x14ac:dyDescent="0.25">
      <c r="A378" t="s">
        <v>213</v>
      </c>
      <c r="B378" t="s">
        <v>564</v>
      </c>
      <c r="C378" t="s">
        <v>562</v>
      </c>
      <c r="D378">
        <v>0</v>
      </c>
    </row>
    <row r="379" spans="1:4" x14ac:dyDescent="0.25">
      <c r="A379" t="s">
        <v>213</v>
      </c>
      <c r="B379" s="36" t="s">
        <v>565</v>
      </c>
      <c r="C379" t="s">
        <v>566</v>
      </c>
      <c r="D379">
        <v>0</v>
      </c>
    </row>
    <row r="380" spans="1:4" x14ac:dyDescent="0.25">
      <c r="A380" t="s">
        <v>213</v>
      </c>
      <c r="B380" s="36" t="s">
        <v>567</v>
      </c>
      <c r="C380" t="s">
        <v>566</v>
      </c>
      <c r="D380">
        <v>0</v>
      </c>
    </row>
    <row r="381" spans="1:4" x14ac:dyDescent="0.25">
      <c r="A381" t="s">
        <v>213</v>
      </c>
      <c r="B381" t="s">
        <v>568</v>
      </c>
      <c r="C381" t="s">
        <v>566</v>
      </c>
      <c r="D381">
        <v>0</v>
      </c>
    </row>
    <row r="382" spans="1:4" x14ac:dyDescent="0.25">
      <c r="A382" t="s">
        <v>213</v>
      </c>
      <c r="B382" s="36">
        <v>22</v>
      </c>
      <c r="C382" t="s">
        <v>570</v>
      </c>
      <c r="D382">
        <v>1</v>
      </c>
    </row>
    <row r="383" spans="1:4" x14ac:dyDescent="0.25">
      <c r="A383" t="s">
        <v>213</v>
      </c>
      <c r="B383" s="36" t="s">
        <v>571</v>
      </c>
      <c r="C383" t="s">
        <v>572</v>
      </c>
      <c r="D383">
        <v>0</v>
      </c>
    </row>
    <row r="384" spans="1:4" x14ac:dyDescent="0.25">
      <c r="A384" t="s">
        <v>213</v>
      </c>
      <c r="B384" s="36" t="s">
        <v>573</v>
      </c>
      <c r="C384" t="s">
        <v>2740</v>
      </c>
      <c r="D384">
        <v>0</v>
      </c>
    </row>
    <row r="385" spans="1:4" x14ac:dyDescent="0.25">
      <c r="A385" t="s">
        <v>213</v>
      </c>
      <c r="B385" t="s">
        <v>575</v>
      </c>
      <c r="C385" t="s">
        <v>2740</v>
      </c>
      <c r="D385">
        <v>0</v>
      </c>
    </row>
    <row r="386" spans="1:4" x14ac:dyDescent="0.25">
      <c r="A386" t="s">
        <v>213</v>
      </c>
      <c r="B386" s="36" t="s">
        <v>2741</v>
      </c>
      <c r="C386" t="s">
        <v>577</v>
      </c>
      <c r="D386">
        <v>1</v>
      </c>
    </row>
    <row r="387" spans="1:4" x14ac:dyDescent="0.25">
      <c r="A387" t="s">
        <v>213</v>
      </c>
      <c r="B387" t="s">
        <v>3351</v>
      </c>
      <c r="C387" t="s">
        <v>577</v>
      </c>
      <c r="D387">
        <v>1</v>
      </c>
    </row>
    <row r="388" spans="1:4" x14ac:dyDescent="0.25">
      <c r="A388" t="s">
        <v>213</v>
      </c>
      <c r="B388" s="36" t="s">
        <v>579</v>
      </c>
      <c r="C388" t="s">
        <v>580</v>
      </c>
      <c r="D388">
        <v>0</v>
      </c>
    </row>
    <row r="389" spans="1:4" x14ac:dyDescent="0.25">
      <c r="A389" t="s">
        <v>213</v>
      </c>
      <c r="B389" s="36" t="s">
        <v>581</v>
      </c>
      <c r="C389" t="s">
        <v>582</v>
      </c>
      <c r="D389">
        <v>0</v>
      </c>
    </row>
    <row r="390" spans="1:4" x14ac:dyDescent="0.25">
      <c r="A390" t="s">
        <v>213</v>
      </c>
      <c r="B390" t="s">
        <v>583</v>
      </c>
      <c r="C390" t="s">
        <v>582</v>
      </c>
      <c r="D390">
        <v>0</v>
      </c>
    </row>
    <row r="391" spans="1:4" x14ac:dyDescent="0.25">
      <c r="A391" t="s">
        <v>213</v>
      </c>
      <c r="B391" s="36" t="s">
        <v>584</v>
      </c>
      <c r="C391" t="s">
        <v>585</v>
      </c>
      <c r="D391">
        <v>0</v>
      </c>
    </row>
    <row r="392" spans="1:4" x14ac:dyDescent="0.25">
      <c r="A392" t="s">
        <v>213</v>
      </c>
      <c r="B392" t="s">
        <v>586</v>
      </c>
      <c r="C392" t="s">
        <v>585</v>
      </c>
      <c r="D392">
        <v>0</v>
      </c>
    </row>
    <row r="393" spans="1:4" x14ac:dyDescent="0.25">
      <c r="A393" t="s">
        <v>213</v>
      </c>
      <c r="B393" s="36" t="s">
        <v>587</v>
      </c>
      <c r="C393" t="s">
        <v>591</v>
      </c>
      <c r="D393">
        <v>0</v>
      </c>
    </row>
    <row r="394" spans="1:4" x14ac:dyDescent="0.25">
      <c r="A394" t="s">
        <v>213</v>
      </c>
      <c r="B394" t="s">
        <v>589</v>
      </c>
      <c r="C394" t="s">
        <v>591</v>
      </c>
      <c r="D394">
        <v>0</v>
      </c>
    </row>
    <row r="395" spans="1:4" x14ac:dyDescent="0.25">
      <c r="A395" t="s">
        <v>213</v>
      </c>
      <c r="B395" s="36" t="s">
        <v>2742</v>
      </c>
      <c r="C395" t="s">
        <v>597</v>
      </c>
      <c r="D395">
        <v>1</v>
      </c>
    </row>
    <row r="396" spans="1:4" x14ac:dyDescent="0.25">
      <c r="A396" t="s">
        <v>213</v>
      </c>
      <c r="B396" t="s">
        <v>3353</v>
      </c>
      <c r="C396" t="s">
        <v>597</v>
      </c>
      <c r="D396">
        <v>1</v>
      </c>
    </row>
    <row r="397" spans="1:4" x14ac:dyDescent="0.25">
      <c r="A397" t="s">
        <v>213</v>
      </c>
      <c r="B397" s="36">
        <v>23</v>
      </c>
      <c r="C397" t="s">
        <v>600</v>
      </c>
      <c r="D397">
        <v>1</v>
      </c>
    </row>
    <row r="398" spans="1:4" x14ac:dyDescent="0.25">
      <c r="A398" t="s">
        <v>213</v>
      </c>
      <c r="B398" s="36" t="s">
        <v>601</v>
      </c>
      <c r="C398" t="s">
        <v>602</v>
      </c>
      <c r="D398">
        <v>0</v>
      </c>
    </row>
    <row r="399" spans="1:4" x14ac:dyDescent="0.25">
      <c r="A399" t="s">
        <v>213</v>
      </c>
      <c r="B399" s="36" t="s">
        <v>603</v>
      </c>
      <c r="C399" t="s">
        <v>604</v>
      </c>
      <c r="D399">
        <v>0</v>
      </c>
    </row>
    <row r="400" spans="1:4" x14ac:dyDescent="0.25">
      <c r="A400" t="s">
        <v>213</v>
      </c>
      <c r="B400" t="s">
        <v>605</v>
      </c>
      <c r="C400" t="s">
        <v>604</v>
      </c>
      <c r="D400">
        <v>0</v>
      </c>
    </row>
    <row r="401" spans="1:4" x14ac:dyDescent="0.25">
      <c r="A401" t="s">
        <v>213</v>
      </c>
      <c r="B401" s="36" t="s">
        <v>606</v>
      </c>
      <c r="C401" t="s">
        <v>607</v>
      </c>
      <c r="D401">
        <v>0</v>
      </c>
    </row>
    <row r="402" spans="1:4" x14ac:dyDescent="0.25">
      <c r="A402" t="s">
        <v>213</v>
      </c>
      <c r="B402" t="s">
        <v>608</v>
      </c>
      <c r="C402" t="s">
        <v>607</v>
      </c>
      <c r="D402">
        <v>0</v>
      </c>
    </row>
    <row r="403" spans="1:4" x14ac:dyDescent="0.25">
      <c r="A403" t="s">
        <v>213</v>
      </c>
      <c r="B403" s="36" t="s">
        <v>609</v>
      </c>
      <c r="C403" t="s">
        <v>610</v>
      </c>
      <c r="D403">
        <v>0</v>
      </c>
    </row>
    <row r="404" spans="1:4" x14ac:dyDescent="0.25">
      <c r="A404" t="s">
        <v>213</v>
      </c>
      <c r="B404" t="s">
        <v>611</v>
      </c>
      <c r="C404" t="s">
        <v>610</v>
      </c>
      <c r="D404">
        <v>0</v>
      </c>
    </row>
    <row r="405" spans="1:4" x14ac:dyDescent="0.25">
      <c r="A405" t="s">
        <v>213</v>
      </c>
      <c r="B405" s="36" t="s">
        <v>612</v>
      </c>
      <c r="C405" t="s">
        <v>613</v>
      </c>
      <c r="D405">
        <v>0</v>
      </c>
    </row>
    <row r="406" spans="1:4" x14ac:dyDescent="0.25">
      <c r="A406" t="s">
        <v>213</v>
      </c>
      <c r="B406" t="s">
        <v>614</v>
      </c>
      <c r="C406" t="s">
        <v>613</v>
      </c>
      <c r="D406">
        <v>0</v>
      </c>
    </row>
    <row r="407" spans="1:4" x14ac:dyDescent="0.25">
      <c r="A407" t="s">
        <v>213</v>
      </c>
      <c r="B407" s="36" t="s">
        <v>2743</v>
      </c>
      <c r="C407" t="s">
        <v>2744</v>
      </c>
      <c r="D407">
        <v>1</v>
      </c>
    </row>
    <row r="408" spans="1:4" x14ac:dyDescent="0.25">
      <c r="A408" t="s">
        <v>213</v>
      </c>
      <c r="B408" t="s">
        <v>3354</v>
      </c>
      <c r="C408" t="s">
        <v>2744</v>
      </c>
      <c r="D408">
        <v>1</v>
      </c>
    </row>
    <row r="409" spans="1:4" x14ac:dyDescent="0.25">
      <c r="A409" t="s">
        <v>213</v>
      </c>
      <c r="B409" s="36" t="s">
        <v>618</v>
      </c>
      <c r="C409" t="s">
        <v>619</v>
      </c>
      <c r="D409">
        <v>0</v>
      </c>
    </row>
    <row r="410" spans="1:4" x14ac:dyDescent="0.25">
      <c r="A410" t="s">
        <v>213</v>
      </c>
      <c r="B410" s="36" t="s">
        <v>620</v>
      </c>
      <c r="C410" t="s">
        <v>619</v>
      </c>
      <c r="D410">
        <v>0</v>
      </c>
    </row>
    <row r="411" spans="1:4" x14ac:dyDescent="0.25">
      <c r="A411" t="s">
        <v>213</v>
      </c>
      <c r="B411" t="s">
        <v>621</v>
      </c>
      <c r="C411" t="s">
        <v>619</v>
      </c>
      <c r="D411">
        <v>0</v>
      </c>
    </row>
    <row r="412" spans="1:4" x14ac:dyDescent="0.25">
      <c r="A412" t="s">
        <v>213</v>
      </c>
      <c r="B412" s="36" t="s">
        <v>622</v>
      </c>
      <c r="C412" t="s">
        <v>623</v>
      </c>
      <c r="D412">
        <v>0</v>
      </c>
    </row>
    <row r="413" spans="1:4" x14ac:dyDescent="0.25">
      <c r="A413" t="s">
        <v>213</v>
      </c>
      <c r="B413" s="36" t="s">
        <v>624</v>
      </c>
      <c r="C413" t="s">
        <v>625</v>
      </c>
      <c r="D413">
        <v>0</v>
      </c>
    </row>
    <row r="414" spans="1:4" x14ac:dyDescent="0.25">
      <c r="A414" t="s">
        <v>213</v>
      </c>
      <c r="B414" t="s">
        <v>626</v>
      </c>
      <c r="C414" t="s">
        <v>625</v>
      </c>
      <c r="D414">
        <v>0</v>
      </c>
    </row>
    <row r="415" spans="1:4" x14ac:dyDescent="0.25">
      <c r="A415" t="s">
        <v>213</v>
      </c>
      <c r="B415" s="36" t="s">
        <v>627</v>
      </c>
      <c r="C415" t="s">
        <v>628</v>
      </c>
      <c r="D415">
        <v>0</v>
      </c>
    </row>
    <row r="416" spans="1:4" x14ac:dyDescent="0.25">
      <c r="A416" t="s">
        <v>213</v>
      </c>
      <c r="B416" t="s">
        <v>629</v>
      </c>
      <c r="C416" t="s">
        <v>628</v>
      </c>
      <c r="D416">
        <v>0</v>
      </c>
    </row>
    <row r="417" spans="1:4" x14ac:dyDescent="0.25">
      <c r="A417" t="s">
        <v>213</v>
      </c>
      <c r="B417" s="36" t="s">
        <v>630</v>
      </c>
      <c r="C417" t="s">
        <v>631</v>
      </c>
      <c r="D417">
        <v>0</v>
      </c>
    </row>
    <row r="418" spans="1:4" x14ac:dyDescent="0.25">
      <c r="A418" t="s">
        <v>213</v>
      </c>
      <c r="B418" s="36" t="s">
        <v>632</v>
      </c>
      <c r="C418" t="s">
        <v>633</v>
      </c>
      <c r="D418">
        <v>0</v>
      </c>
    </row>
    <row r="419" spans="1:4" x14ac:dyDescent="0.25">
      <c r="A419" t="s">
        <v>213</v>
      </c>
      <c r="B419" t="s">
        <v>634</v>
      </c>
      <c r="C419" t="s">
        <v>633</v>
      </c>
      <c r="D419">
        <v>0</v>
      </c>
    </row>
    <row r="420" spans="1:4" x14ac:dyDescent="0.25">
      <c r="A420" t="s">
        <v>213</v>
      </c>
      <c r="B420" s="36" t="s">
        <v>635</v>
      </c>
      <c r="C420" t="s">
        <v>636</v>
      </c>
      <c r="D420">
        <v>0</v>
      </c>
    </row>
    <row r="421" spans="1:4" x14ac:dyDescent="0.25">
      <c r="A421" t="s">
        <v>213</v>
      </c>
      <c r="B421" t="s">
        <v>637</v>
      </c>
      <c r="C421" t="s">
        <v>636</v>
      </c>
      <c r="D421">
        <v>0</v>
      </c>
    </row>
    <row r="422" spans="1:4" x14ac:dyDescent="0.25">
      <c r="A422" t="s">
        <v>213</v>
      </c>
      <c r="B422" s="36" t="s">
        <v>638</v>
      </c>
      <c r="C422" t="s">
        <v>639</v>
      </c>
      <c r="D422">
        <v>0</v>
      </c>
    </row>
    <row r="423" spans="1:4" x14ac:dyDescent="0.25">
      <c r="A423" t="s">
        <v>213</v>
      </c>
      <c r="B423" t="s">
        <v>640</v>
      </c>
      <c r="C423" t="s">
        <v>639</v>
      </c>
      <c r="D423">
        <v>0</v>
      </c>
    </row>
    <row r="424" spans="1:4" x14ac:dyDescent="0.25">
      <c r="A424" t="s">
        <v>213</v>
      </c>
      <c r="B424" s="36" t="s">
        <v>641</v>
      </c>
      <c r="C424" t="s">
        <v>642</v>
      </c>
      <c r="D424">
        <v>0</v>
      </c>
    </row>
    <row r="425" spans="1:4" x14ac:dyDescent="0.25">
      <c r="A425" t="s">
        <v>213</v>
      </c>
      <c r="B425" t="s">
        <v>643</v>
      </c>
      <c r="C425" t="s">
        <v>642</v>
      </c>
      <c r="D425">
        <v>0</v>
      </c>
    </row>
    <row r="426" spans="1:4" x14ac:dyDescent="0.25">
      <c r="A426" t="s">
        <v>213</v>
      </c>
      <c r="B426" s="36" t="s">
        <v>2745</v>
      </c>
      <c r="C426" t="s">
        <v>645</v>
      </c>
      <c r="D426">
        <v>1</v>
      </c>
    </row>
    <row r="427" spans="1:4" x14ac:dyDescent="0.25">
      <c r="A427" t="s">
        <v>213</v>
      </c>
      <c r="B427" t="s">
        <v>3355</v>
      </c>
      <c r="C427" t="s">
        <v>645</v>
      </c>
      <c r="D427">
        <v>1</v>
      </c>
    </row>
    <row r="428" spans="1:4" x14ac:dyDescent="0.25">
      <c r="A428" t="s">
        <v>213</v>
      </c>
      <c r="B428" s="36" t="s">
        <v>647</v>
      </c>
      <c r="C428" t="s">
        <v>648</v>
      </c>
      <c r="D428">
        <v>0</v>
      </c>
    </row>
    <row r="429" spans="1:4" x14ac:dyDescent="0.25">
      <c r="A429" t="s">
        <v>213</v>
      </c>
      <c r="B429" s="36" t="s">
        <v>649</v>
      </c>
      <c r="C429" t="s">
        <v>650</v>
      </c>
      <c r="D429">
        <v>0</v>
      </c>
    </row>
    <row r="430" spans="1:4" x14ac:dyDescent="0.25">
      <c r="A430" t="s">
        <v>213</v>
      </c>
      <c r="B430" t="s">
        <v>651</v>
      </c>
      <c r="C430" t="s">
        <v>650</v>
      </c>
      <c r="D430">
        <v>0</v>
      </c>
    </row>
    <row r="431" spans="1:4" x14ac:dyDescent="0.25">
      <c r="A431" t="s">
        <v>213</v>
      </c>
      <c r="B431" s="36" t="s">
        <v>652</v>
      </c>
      <c r="C431" t="s">
        <v>653</v>
      </c>
      <c r="D431">
        <v>0</v>
      </c>
    </row>
    <row r="432" spans="1:4" x14ac:dyDescent="0.25">
      <c r="A432" t="s">
        <v>213</v>
      </c>
      <c r="B432" t="s">
        <v>654</v>
      </c>
      <c r="C432" t="s">
        <v>653</v>
      </c>
      <c r="D432">
        <v>0</v>
      </c>
    </row>
    <row r="433" spans="1:4" x14ac:dyDescent="0.25">
      <c r="A433" t="s">
        <v>213</v>
      </c>
      <c r="B433" s="36" t="s">
        <v>655</v>
      </c>
      <c r="C433" t="s">
        <v>656</v>
      </c>
      <c r="D433">
        <v>0</v>
      </c>
    </row>
    <row r="434" spans="1:4" x14ac:dyDescent="0.25">
      <c r="A434" t="s">
        <v>213</v>
      </c>
      <c r="B434" s="36" t="s">
        <v>657</v>
      </c>
      <c r="C434" t="s">
        <v>658</v>
      </c>
      <c r="D434">
        <v>0</v>
      </c>
    </row>
    <row r="435" spans="1:4" x14ac:dyDescent="0.25">
      <c r="A435" t="s">
        <v>213</v>
      </c>
      <c r="B435" t="s">
        <v>659</v>
      </c>
      <c r="C435" t="s">
        <v>658</v>
      </c>
      <c r="D435">
        <v>0</v>
      </c>
    </row>
    <row r="436" spans="1:4" x14ac:dyDescent="0.25">
      <c r="A436" t="s">
        <v>213</v>
      </c>
      <c r="B436" s="36" t="s">
        <v>660</v>
      </c>
      <c r="C436" t="s">
        <v>661</v>
      </c>
      <c r="D436">
        <v>0</v>
      </c>
    </row>
    <row r="437" spans="1:4" x14ac:dyDescent="0.25">
      <c r="A437" t="s">
        <v>213</v>
      </c>
      <c r="B437" t="s">
        <v>662</v>
      </c>
      <c r="C437" t="s">
        <v>661</v>
      </c>
      <c r="D437">
        <v>0</v>
      </c>
    </row>
    <row r="438" spans="1:4" x14ac:dyDescent="0.25">
      <c r="A438" t="s">
        <v>213</v>
      </c>
      <c r="B438" s="36" t="s">
        <v>663</v>
      </c>
      <c r="C438" t="s">
        <v>2746</v>
      </c>
      <c r="D438">
        <v>0</v>
      </c>
    </row>
    <row r="439" spans="1:4" x14ac:dyDescent="0.25">
      <c r="A439" t="s">
        <v>213</v>
      </c>
      <c r="B439" t="s">
        <v>664</v>
      </c>
      <c r="C439" t="s">
        <v>2746</v>
      </c>
      <c r="D439">
        <v>0</v>
      </c>
    </row>
    <row r="440" spans="1:4" x14ac:dyDescent="0.25">
      <c r="A440" t="s">
        <v>213</v>
      </c>
      <c r="B440" s="36" t="s">
        <v>665</v>
      </c>
      <c r="C440" t="s">
        <v>666</v>
      </c>
      <c r="D440">
        <v>0</v>
      </c>
    </row>
    <row r="441" spans="1:4" x14ac:dyDescent="0.25">
      <c r="A441" t="s">
        <v>213</v>
      </c>
      <c r="B441" t="s">
        <v>667</v>
      </c>
      <c r="C441" t="s">
        <v>666</v>
      </c>
      <c r="D441">
        <v>0</v>
      </c>
    </row>
    <row r="442" spans="1:4" x14ac:dyDescent="0.25">
      <c r="A442" t="s">
        <v>213</v>
      </c>
      <c r="B442" s="36" t="s">
        <v>668</v>
      </c>
      <c r="C442" t="s">
        <v>669</v>
      </c>
      <c r="D442">
        <v>0</v>
      </c>
    </row>
    <row r="443" spans="1:4" x14ac:dyDescent="0.25">
      <c r="A443" t="s">
        <v>213</v>
      </c>
      <c r="B443" t="s">
        <v>670</v>
      </c>
      <c r="C443" t="s">
        <v>669</v>
      </c>
      <c r="D443">
        <v>0</v>
      </c>
    </row>
    <row r="444" spans="1:4" x14ac:dyDescent="0.25">
      <c r="A444" t="s">
        <v>213</v>
      </c>
      <c r="B444" s="36" t="s">
        <v>2747</v>
      </c>
      <c r="C444" t="s">
        <v>2748</v>
      </c>
      <c r="D444">
        <v>1</v>
      </c>
    </row>
    <row r="445" spans="1:4" x14ac:dyDescent="0.25">
      <c r="A445" t="s">
        <v>213</v>
      </c>
      <c r="B445" t="s">
        <v>3585</v>
      </c>
      <c r="C445" t="s">
        <v>2748</v>
      </c>
      <c r="D445">
        <v>1</v>
      </c>
    </row>
    <row r="446" spans="1:4" x14ac:dyDescent="0.25">
      <c r="A446" t="s">
        <v>213</v>
      </c>
      <c r="B446" s="36" t="s">
        <v>674</v>
      </c>
      <c r="C446" t="s">
        <v>675</v>
      </c>
      <c r="D446">
        <v>0</v>
      </c>
    </row>
    <row r="447" spans="1:4" x14ac:dyDescent="0.25">
      <c r="A447" t="s">
        <v>213</v>
      </c>
      <c r="B447" s="36" t="s">
        <v>676</v>
      </c>
      <c r="C447" t="s">
        <v>675</v>
      </c>
      <c r="D447">
        <v>0</v>
      </c>
    </row>
    <row r="448" spans="1:4" x14ac:dyDescent="0.25">
      <c r="A448" t="s">
        <v>213</v>
      </c>
      <c r="B448" t="s">
        <v>677</v>
      </c>
      <c r="C448" t="s">
        <v>675</v>
      </c>
      <c r="D448">
        <v>0</v>
      </c>
    </row>
    <row r="449" spans="1:4" x14ac:dyDescent="0.25">
      <c r="A449" t="s">
        <v>213</v>
      </c>
      <c r="B449" s="36" t="s">
        <v>678</v>
      </c>
      <c r="C449" t="s">
        <v>2749</v>
      </c>
      <c r="D449">
        <v>0</v>
      </c>
    </row>
    <row r="450" spans="1:4" x14ac:dyDescent="0.25">
      <c r="A450" t="s">
        <v>213</v>
      </c>
      <c r="B450" s="36" t="s">
        <v>679</v>
      </c>
      <c r="C450" t="s">
        <v>680</v>
      </c>
      <c r="D450">
        <v>0</v>
      </c>
    </row>
    <row r="451" spans="1:4" x14ac:dyDescent="0.25">
      <c r="A451" t="s">
        <v>213</v>
      </c>
      <c r="B451" t="s">
        <v>681</v>
      </c>
      <c r="C451" t="s">
        <v>680</v>
      </c>
      <c r="D451">
        <v>0</v>
      </c>
    </row>
    <row r="452" spans="1:4" x14ac:dyDescent="0.25">
      <c r="A452" t="s">
        <v>213</v>
      </c>
      <c r="B452" s="36" t="s">
        <v>682</v>
      </c>
      <c r="C452" t="s">
        <v>686</v>
      </c>
      <c r="D452">
        <v>0</v>
      </c>
    </row>
    <row r="453" spans="1:4" x14ac:dyDescent="0.25">
      <c r="A453" t="s">
        <v>213</v>
      </c>
      <c r="B453" t="s">
        <v>683</v>
      </c>
      <c r="C453" t="s">
        <v>684</v>
      </c>
      <c r="D453">
        <v>0</v>
      </c>
    </row>
    <row r="454" spans="1:4" x14ac:dyDescent="0.25">
      <c r="A454" t="s">
        <v>213</v>
      </c>
      <c r="B454" t="s">
        <v>685</v>
      </c>
      <c r="C454" t="s">
        <v>686</v>
      </c>
      <c r="D454">
        <v>0</v>
      </c>
    </row>
    <row r="455" spans="1:4" x14ac:dyDescent="0.25">
      <c r="A455" t="s">
        <v>213</v>
      </c>
      <c r="B455" s="36">
        <v>24</v>
      </c>
      <c r="C455" t="s">
        <v>2750</v>
      </c>
      <c r="D455">
        <v>1</v>
      </c>
    </row>
    <row r="456" spans="1:4" x14ac:dyDescent="0.25">
      <c r="A456" t="s">
        <v>213</v>
      </c>
      <c r="B456" s="36" t="s">
        <v>689</v>
      </c>
      <c r="C456" t="s">
        <v>690</v>
      </c>
      <c r="D456">
        <v>0</v>
      </c>
    </row>
    <row r="457" spans="1:4" x14ac:dyDescent="0.25">
      <c r="A457" t="s">
        <v>213</v>
      </c>
      <c r="B457" s="36" t="s">
        <v>691</v>
      </c>
      <c r="C457" t="s">
        <v>690</v>
      </c>
      <c r="D457">
        <v>0</v>
      </c>
    </row>
    <row r="458" spans="1:4" x14ac:dyDescent="0.25">
      <c r="A458" t="s">
        <v>213</v>
      </c>
      <c r="B458" t="s">
        <v>692</v>
      </c>
      <c r="C458" t="s">
        <v>690</v>
      </c>
      <c r="D458">
        <v>0</v>
      </c>
    </row>
    <row r="459" spans="1:4" x14ac:dyDescent="0.25">
      <c r="A459" t="s">
        <v>213</v>
      </c>
      <c r="B459" s="36" t="s">
        <v>693</v>
      </c>
      <c r="C459" t="s">
        <v>2751</v>
      </c>
      <c r="D459">
        <v>0</v>
      </c>
    </row>
    <row r="460" spans="1:4" x14ac:dyDescent="0.25">
      <c r="A460" t="s">
        <v>213</v>
      </c>
      <c r="B460" s="36" t="s">
        <v>695</v>
      </c>
      <c r="C460" t="s">
        <v>2751</v>
      </c>
      <c r="D460">
        <v>0</v>
      </c>
    </row>
    <row r="461" spans="1:4" x14ac:dyDescent="0.25">
      <c r="A461" t="s">
        <v>213</v>
      </c>
      <c r="B461" t="s">
        <v>696</v>
      </c>
      <c r="C461" t="s">
        <v>2751</v>
      </c>
      <c r="D461">
        <v>0</v>
      </c>
    </row>
    <row r="462" spans="1:4" x14ac:dyDescent="0.25">
      <c r="A462" t="s">
        <v>213</v>
      </c>
      <c r="B462" s="36" t="s">
        <v>697</v>
      </c>
      <c r="C462" t="s">
        <v>698</v>
      </c>
      <c r="D462">
        <v>0</v>
      </c>
    </row>
    <row r="463" spans="1:4" x14ac:dyDescent="0.25">
      <c r="A463" t="s">
        <v>213</v>
      </c>
      <c r="B463" s="36" t="s">
        <v>699</v>
      </c>
      <c r="C463" t="s">
        <v>700</v>
      </c>
      <c r="D463">
        <v>0</v>
      </c>
    </row>
    <row r="464" spans="1:4" x14ac:dyDescent="0.25">
      <c r="A464" t="s">
        <v>213</v>
      </c>
      <c r="B464" t="s">
        <v>701</v>
      </c>
      <c r="C464" t="s">
        <v>700</v>
      </c>
      <c r="D464">
        <v>0</v>
      </c>
    </row>
    <row r="465" spans="1:4" x14ac:dyDescent="0.25">
      <c r="A465" t="s">
        <v>213</v>
      </c>
      <c r="B465" s="36" t="s">
        <v>702</v>
      </c>
      <c r="C465" t="s">
        <v>703</v>
      </c>
      <c r="D465">
        <v>0</v>
      </c>
    </row>
    <row r="466" spans="1:4" x14ac:dyDescent="0.25">
      <c r="A466" t="s">
        <v>213</v>
      </c>
      <c r="B466" t="s">
        <v>704</v>
      </c>
      <c r="C466" t="s">
        <v>703</v>
      </c>
      <c r="D466">
        <v>0</v>
      </c>
    </row>
    <row r="467" spans="1:4" x14ac:dyDescent="0.25">
      <c r="A467" t="s">
        <v>213</v>
      </c>
      <c r="B467" s="36" t="s">
        <v>705</v>
      </c>
      <c r="C467" t="s">
        <v>706</v>
      </c>
      <c r="D467">
        <v>0</v>
      </c>
    </row>
    <row r="468" spans="1:4" x14ac:dyDescent="0.25">
      <c r="A468" t="s">
        <v>213</v>
      </c>
      <c r="B468" t="s">
        <v>707</v>
      </c>
      <c r="C468" t="s">
        <v>706</v>
      </c>
      <c r="D468">
        <v>0</v>
      </c>
    </row>
    <row r="469" spans="1:4" x14ac:dyDescent="0.25">
      <c r="A469" t="s">
        <v>213</v>
      </c>
      <c r="B469" s="36" t="s">
        <v>708</v>
      </c>
      <c r="C469" t="s">
        <v>709</v>
      </c>
      <c r="D469">
        <v>0</v>
      </c>
    </row>
    <row r="470" spans="1:4" x14ac:dyDescent="0.25">
      <c r="A470" t="s">
        <v>213</v>
      </c>
      <c r="B470" t="s">
        <v>710</v>
      </c>
      <c r="C470" t="s">
        <v>709</v>
      </c>
      <c r="D470">
        <v>0</v>
      </c>
    </row>
    <row r="471" spans="1:4" x14ac:dyDescent="0.25">
      <c r="A471" t="s">
        <v>213</v>
      </c>
      <c r="B471" s="36" t="s">
        <v>711</v>
      </c>
      <c r="C471" t="s">
        <v>712</v>
      </c>
      <c r="D471">
        <v>0</v>
      </c>
    </row>
    <row r="472" spans="1:4" x14ac:dyDescent="0.25">
      <c r="A472" t="s">
        <v>213</v>
      </c>
      <c r="B472" s="36" t="s">
        <v>713</v>
      </c>
      <c r="C472" t="s">
        <v>714</v>
      </c>
      <c r="D472">
        <v>0</v>
      </c>
    </row>
    <row r="473" spans="1:4" x14ac:dyDescent="0.25">
      <c r="A473" t="s">
        <v>213</v>
      </c>
      <c r="B473" t="s">
        <v>715</v>
      </c>
      <c r="C473" t="s">
        <v>714</v>
      </c>
      <c r="D473">
        <v>0</v>
      </c>
    </row>
    <row r="474" spans="1:4" x14ac:dyDescent="0.25">
      <c r="A474" t="s">
        <v>213</v>
      </c>
      <c r="B474" s="36" t="s">
        <v>716</v>
      </c>
      <c r="C474" t="s">
        <v>717</v>
      </c>
      <c r="D474">
        <v>0</v>
      </c>
    </row>
    <row r="475" spans="1:4" x14ac:dyDescent="0.25">
      <c r="A475" t="s">
        <v>213</v>
      </c>
      <c r="B475" t="s">
        <v>718</v>
      </c>
      <c r="C475" t="s">
        <v>717</v>
      </c>
      <c r="D475">
        <v>0</v>
      </c>
    </row>
    <row r="476" spans="1:4" x14ac:dyDescent="0.25">
      <c r="A476" t="s">
        <v>213</v>
      </c>
      <c r="B476" s="36" t="s">
        <v>719</v>
      </c>
      <c r="C476" t="s">
        <v>720</v>
      </c>
      <c r="D476">
        <v>0</v>
      </c>
    </row>
    <row r="477" spans="1:4" x14ac:dyDescent="0.25">
      <c r="A477" t="s">
        <v>213</v>
      </c>
      <c r="B477" t="s">
        <v>721</v>
      </c>
      <c r="C477" t="s">
        <v>720</v>
      </c>
      <c r="D477">
        <v>0</v>
      </c>
    </row>
    <row r="478" spans="1:4" x14ac:dyDescent="0.25">
      <c r="A478" t="s">
        <v>213</v>
      </c>
      <c r="B478" s="36" t="s">
        <v>722</v>
      </c>
      <c r="C478" t="s">
        <v>723</v>
      </c>
      <c r="D478">
        <v>0</v>
      </c>
    </row>
    <row r="479" spans="1:4" x14ac:dyDescent="0.25">
      <c r="A479" t="s">
        <v>213</v>
      </c>
      <c r="B479" t="s">
        <v>724</v>
      </c>
      <c r="C479" t="s">
        <v>723</v>
      </c>
      <c r="D479">
        <v>0</v>
      </c>
    </row>
    <row r="480" spans="1:4" x14ac:dyDescent="0.25">
      <c r="A480" t="s">
        <v>213</v>
      </c>
      <c r="B480" s="36" t="s">
        <v>725</v>
      </c>
      <c r="C480" t="s">
        <v>726</v>
      </c>
      <c r="D480">
        <v>0</v>
      </c>
    </row>
    <row r="481" spans="1:4" x14ac:dyDescent="0.25">
      <c r="A481" t="s">
        <v>213</v>
      </c>
      <c r="B481" t="s">
        <v>727</v>
      </c>
      <c r="C481" t="s">
        <v>726</v>
      </c>
      <c r="D481">
        <v>0</v>
      </c>
    </row>
    <row r="482" spans="1:4" x14ac:dyDescent="0.25">
      <c r="A482" t="s">
        <v>213</v>
      </c>
      <c r="B482" s="36" t="s">
        <v>728</v>
      </c>
      <c r="C482" t="s">
        <v>729</v>
      </c>
      <c r="D482">
        <v>0</v>
      </c>
    </row>
    <row r="483" spans="1:4" x14ac:dyDescent="0.25">
      <c r="A483" t="s">
        <v>213</v>
      </c>
      <c r="B483" t="s">
        <v>730</v>
      </c>
      <c r="C483" t="s">
        <v>729</v>
      </c>
      <c r="D483">
        <v>0</v>
      </c>
    </row>
    <row r="484" spans="1:4" x14ac:dyDescent="0.25">
      <c r="A484" t="s">
        <v>213</v>
      </c>
      <c r="B484" s="36" t="s">
        <v>731</v>
      </c>
      <c r="C484" t="s">
        <v>732</v>
      </c>
      <c r="D484">
        <v>0</v>
      </c>
    </row>
    <row r="485" spans="1:4" x14ac:dyDescent="0.25">
      <c r="A485" t="s">
        <v>213</v>
      </c>
      <c r="B485" s="36" t="s">
        <v>733</v>
      </c>
      <c r="C485" t="s">
        <v>734</v>
      </c>
      <c r="D485">
        <v>0</v>
      </c>
    </row>
    <row r="486" spans="1:4" x14ac:dyDescent="0.25">
      <c r="A486" t="s">
        <v>213</v>
      </c>
      <c r="B486" t="s">
        <v>735</v>
      </c>
      <c r="C486" t="s">
        <v>734</v>
      </c>
      <c r="D486">
        <v>0</v>
      </c>
    </row>
    <row r="487" spans="1:4" x14ac:dyDescent="0.25">
      <c r="A487" t="s">
        <v>213</v>
      </c>
      <c r="B487" s="36" t="s">
        <v>736</v>
      </c>
      <c r="C487" t="s">
        <v>737</v>
      </c>
      <c r="D487">
        <v>0</v>
      </c>
    </row>
    <row r="488" spans="1:4" x14ac:dyDescent="0.25">
      <c r="A488" t="s">
        <v>213</v>
      </c>
      <c r="B488" t="s">
        <v>738</v>
      </c>
      <c r="C488" t="s">
        <v>737</v>
      </c>
      <c r="D488">
        <v>0</v>
      </c>
    </row>
    <row r="489" spans="1:4" x14ac:dyDescent="0.25">
      <c r="A489" t="s">
        <v>213</v>
      </c>
      <c r="B489" s="36" t="s">
        <v>739</v>
      </c>
      <c r="C489" t="s">
        <v>740</v>
      </c>
      <c r="D489">
        <v>0</v>
      </c>
    </row>
    <row r="490" spans="1:4" x14ac:dyDescent="0.25">
      <c r="A490" t="s">
        <v>213</v>
      </c>
      <c r="B490" t="s">
        <v>741</v>
      </c>
      <c r="C490" t="s">
        <v>740</v>
      </c>
      <c r="D490">
        <v>0</v>
      </c>
    </row>
    <row r="491" spans="1:4" x14ac:dyDescent="0.25">
      <c r="A491" t="s">
        <v>213</v>
      </c>
      <c r="B491" s="36" t="s">
        <v>742</v>
      </c>
      <c r="C491" t="s">
        <v>743</v>
      </c>
      <c r="D491">
        <v>0</v>
      </c>
    </row>
    <row r="492" spans="1:4" x14ac:dyDescent="0.25">
      <c r="A492" t="s">
        <v>213</v>
      </c>
      <c r="B492" t="s">
        <v>744</v>
      </c>
      <c r="C492" t="s">
        <v>743</v>
      </c>
      <c r="D492">
        <v>0</v>
      </c>
    </row>
    <row r="493" spans="1:4" x14ac:dyDescent="0.25">
      <c r="A493" t="s">
        <v>213</v>
      </c>
      <c r="B493" s="36">
        <v>25</v>
      </c>
      <c r="C493" t="s">
        <v>2752</v>
      </c>
      <c r="D493">
        <v>1</v>
      </c>
    </row>
    <row r="494" spans="1:4" x14ac:dyDescent="0.25">
      <c r="A494" t="s">
        <v>213</v>
      </c>
      <c r="B494" s="36" t="s">
        <v>747</v>
      </c>
      <c r="C494" t="s">
        <v>748</v>
      </c>
      <c r="D494">
        <v>0</v>
      </c>
    </row>
    <row r="495" spans="1:4" x14ac:dyDescent="0.25">
      <c r="A495" t="s">
        <v>213</v>
      </c>
      <c r="B495" s="36" t="s">
        <v>749</v>
      </c>
      <c r="C495" t="s">
        <v>750</v>
      </c>
      <c r="D495">
        <v>0</v>
      </c>
    </row>
    <row r="496" spans="1:4" x14ac:dyDescent="0.25">
      <c r="A496" t="s">
        <v>213</v>
      </c>
      <c r="B496" t="s">
        <v>751</v>
      </c>
      <c r="C496" t="s">
        <v>750</v>
      </c>
      <c r="D496">
        <v>0</v>
      </c>
    </row>
    <row r="497" spans="1:4" x14ac:dyDescent="0.25">
      <c r="A497" t="s">
        <v>213</v>
      </c>
      <c r="B497" s="36" t="s">
        <v>752</v>
      </c>
      <c r="C497" t="s">
        <v>753</v>
      </c>
      <c r="D497">
        <v>0</v>
      </c>
    </row>
    <row r="498" spans="1:4" x14ac:dyDescent="0.25">
      <c r="A498" t="s">
        <v>213</v>
      </c>
      <c r="B498" t="s">
        <v>754</v>
      </c>
      <c r="C498" t="s">
        <v>753</v>
      </c>
      <c r="D498">
        <v>0</v>
      </c>
    </row>
    <row r="499" spans="1:4" x14ac:dyDescent="0.25">
      <c r="A499" t="s">
        <v>213</v>
      </c>
      <c r="B499" s="36" t="s">
        <v>755</v>
      </c>
      <c r="C499" t="s">
        <v>756</v>
      </c>
      <c r="D499">
        <v>0</v>
      </c>
    </row>
    <row r="500" spans="1:4" x14ac:dyDescent="0.25">
      <c r="A500" t="s">
        <v>213</v>
      </c>
      <c r="B500" s="36" t="s">
        <v>757</v>
      </c>
      <c r="C500" t="s">
        <v>2753</v>
      </c>
      <c r="D500">
        <v>0</v>
      </c>
    </row>
    <row r="501" spans="1:4" x14ac:dyDescent="0.25">
      <c r="A501" t="s">
        <v>213</v>
      </c>
      <c r="B501" t="s">
        <v>759</v>
      </c>
      <c r="C501" t="s">
        <v>2753</v>
      </c>
      <c r="D501">
        <v>0</v>
      </c>
    </row>
    <row r="502" spans="1:4" x14ac:dyDescent="0.25">
      <c r="A502" t="s">
        <v>213</v>
      </c>
      <c r="B502" s="36" t="s">
        <v>2754</v>
      </c>
      <c r="C502" t="s">
        <v>761</v>
      </c>
      <c r="D502">
        <v>1</v>
      </c>
    </row>
    <row r="503" spans="1:4" x14ac:dyDescent="0.25">
      <c r="A503" t="s">
        <v>213</v>
      </c>
      <c r="B503" t="s">
        <v>3357</v>
      </c>
      <c r="C503" t="s">
        <v>761</v>
      </c>
      <c r="D503">
        <v>1</v>
      </c>
    </row>
    <row r="504" spans="1:4" x14ac:dyDescent="0.25">
      <c r="A504" t="s">
        <v>213</v>
      </c>
      <c r="B504" s="36" t="s">
        <v>763</v>
      </c>
      <c r="C504" t="s">
        <v>2755</v>
      </c>
      <c r="D504">
        <v>0</v>
      </c>
    </row>
    <row r="505" spans="1:4" x14ac:dyDescent="0.25">
      <c r="A505" t="s">
        <v>213</v>
      </c>
      <c r="B505" s="36" t="s">
        <v>765</v>
      </c>
      <c r="C505" t="s">
        <v>2755</v>
      </c>
      <c r="D505">
        <v>0</v>
      </c>
    </row>
    <row r="506" spans="1:4" x14ac:dyDescent="0.25">
      <c r="A506" t="s">
        <v>213</v>
      </c>
      <c r="B506" t="s">
        <v>766</v>
      </c>
      <c r="C506" t="s">
        <v>2755</v>
      </c>
      <c r="D506">
        <v>0</v>
      </c>
    </row>
    <row r="507" spans="1:4" x14ac:dyDescent="0.25">
      <c r="A507" t="s">
        <v>213</v>
      </c>
      <c r="B507" s="36" t="s">
        <v>767</v>
      </c>
      <c r="C507" t="s">
        <v>764</v>
      </c>
      <c r="D507">
        <v>0</v>
      </c>
    </row>
    <row r="508" spans="1:4" x14ac:dyDescent="0.25">
      <c r="A508" t="s">
        <v>213</v>
      </c>
      <c r="B508" s="36" t="s">
        <v>769</v>
      </c>
      <c r="C508" t="s">
        <v>764</v>
      </c>
      <c r="D508">
        <v>0</v>
      </c>
    </row>
    <row r="509" spans="1:4" x14ac:dyDescent="0.25">
      <c r="A509" t="s">
        <v>213</v>
      </c>
      <c r="B509" t="s">
        <v>770</v>
      </c>
      <c r="C509" t="s">
        <v>764</v>
      </c>
      <c r="D509">
        <v>0</v>
      </c>
    </row>
    <row r="510" spans="1:4" x14ac:dyDescent="0.25">
      <c r="A510" t="s">
        <v>213</v>
      </c>
      <c r="B510" s="36" t="s">
        <v>771</v>
      </c>
      <c r="C510" t="s">
        <v>2756</v>
      </c>
      <c r="D510">
        <v>0</v>
      </c>
    </row>
    <row r="511" spans="1:4" x14ac:dyDescent="0.25">
      <c r="A511" t="s">
        <v>213</v>
      </c>
      <c r="B511" s="36" t="s">
        <v>2757</v>
      </c>
      <c r="C511" t="s">
        <v>2756</v>
      </c>
      <c r="D511">
        <v>1</v>
      </c>
    </row>
    <row r="512" spans="1:4" x14ac:dyDescent="0.25">
      <c r="A512" t="s">
        <v>213</v>
      </c>
      <c r="B512" t="s">
        <v>3673</v>
      </c>
      <c r="C512" t="s">
        <v>2756</v>
      </c>
      <c r="D512">
        <v>1</v>
      </c>
    </row>
    <row r="513" spans="1:4" x14ac:dyDescent="0.25">
      <c r="A513" t="s">
        <v>213</v>
      </c>
      <c r="B513" s="36" t="s">
        <v>782</v>
      </c>
      <c r="C513" t="s">
        <v>2758</v>
      </c>
      <c r="D513">
        <v>0</v>
      </c>
    </row>
    <row r="514" spans="1:4" x14ac:dyDescent="0.25">
      <c r="A514" t="s">
        <v>213</v>
      </c>
      <c r="B514" s="36" t="s">
        <v>784</v>
      </c>
      <c r="C514" t="s">
        <v>774</v>
      </c>
      <c r="D514">
        <v>0</v>
      </c>
    </row>
    <row r="515" spans="1:4" x14ac:dyDescent="0.25">
      <c r="A515" t="s">
        <v>213</v>
      </c>
      <c r="B515" t="s">
        <v>786</v>
      </c>
      <c r="C515" t="s">
        <v>774</v>
      </c>
      <c r="D515">
        <v>0</v>
      </c>
    </row>
    <row r="516" spans="1:4" x14ac:dyDescent="0.25">
      <c r="A516" t="s">
        <v>213</v>
      </c>
      <c r="B516" s="36" t="s">
        <v>787</v>
      </c>
      <c r="C516" t="s">
        <v>2759</v>
      </c>
      <c r="D516">
        <v>0</v>
      </c>
    </row>
    <row r="517" spans="1:4" x14ac:dyDescent="0.25">
      <c r="A517" t="s">
        <v>213</v>
      </c>
      <c r="B517" t="s">
        <v>789</v>
      </c>
      <c r="C517" t="s">
        <v>2759</v>
      </c>
      <c r="D517">
        <v>0</v>
      </c>
    </row>
    <row r="518" spans="1:4" x14ac:dyDescent="0.25">
      <c r="A518" t="s">
        <v>213</v>
      </c>
      <c r="B518" s="36" t="s">
        <v>2760</v>
      </c>
      <c r="C518" t="s">
        <v>783</v>
      </c>
      <c r="D518">
        <v>1</v>
      </c>
    </row>
    <row r="519" spans="1:4" x14ac:dyDescent="0.25">
      <c r="A519" t="s">
        <v>213</v>
      </c>
      <c r="B519" s="36" t="s">
        <v>2761</v>
      </c>
      <c r="C519" t="s">
        <v>785</v>
      </c>
      <c r="D519">
        <v>1</v>
      </c>
    </row>
    <row r="520" spans="1:4" x14ac:dyDescent="0.25">
      <c r="A520" t="s">
        <v>213</v>
      </c>
      <c r="B520" t="s">
        <v>3674</v>
      </c>
      <c r="C520" t="s">
        <v>785</v>
      </c>
      <c r="D520">
        <v>1</v>
      </c>
    </row>
    <row r="521" spans="1:4" x14ac:dyDescent="0.25">
      <c r="A521" t="s">
        <v>213</v>
      </c>
      <c r="B521" s="36" t="s">
        <v>2762</v>
      </c>
      <c r="C521" t="s">
        <v>788</v>
      </c>
      <c r="D521">
        <v>1</v>
      </c>
    </row>
    <row r="522" spans="1:4" x14ac:dyDescent="0.25">
      <c r="A522" t="s">
        <v>213</v>
      </c>
      <c r="B522" t="s">
        <v>3675</v>
      </c>
      <c r="C522" t="s">
        <v>788</v>
      </c>
      <c r="D522">
        <v>1</v>
      </c>
    </row>
    <row r="523" spans="1:4" x14ac:dyDescent="0.25">
      <c r="A523" t="s">
        <v>213</v>
      </c>
      <c r="B523" s="36" t="s">
        <v>2763</v>
      </c>
      <c r="C523" t="s">
        <v>791</v>
      </c>
      <c r="D523">
        <v>1</v>
      </c>
    </row>
    <row r="524" spans="1:4" x14ac:dyDescent="0.25">
      <c r="A524" t="s">
        <v>213</v>
      </c>
      <c r="B524" t="s">
        <v>3359</v>
      </c>
      <c r="C524" t="s">
        <v>791</v>
      </c>
      <c r="D524">
        <v>1</v>
      </c>
    </row>
    <row r="525" spans="1:4" x14ac:dyDescent="0.25">
      <c r="A525" t="s">
        <v>213</v>
      </c>
      <c r="B525" s="36" t="s">
        <v>793</v>
      </c>
      <c r="C525" t="s">
        <v>794</v>
      </c>
      <c r="D525">
        <v>0</v>
      </c>
    </row>
    <row r="526" spans="1:4" x14ac:dyDescent="0.25">
      <c r="A526" t="s">
        <v>213</v>
      </c>
      <c r="B526" s="36" t="s">
        <v>795</v>
      </c>
      <c r="C526" t="s">
        <v>796</v>
      </c>
      <c r="D526">
        <v>0</v>
      </c>
    </row>
    <row r="527" spans="1:4" x14ac:dyDescent="0.25">
      <c r="A527" t="s">
        <v>213</v>
      </c>
      <c r="B527" t="s">
        <v>797</v>
      </c>
      <c r="C527" t="s">
        <v>796</v>
      </c>
      <c r="D527">
        <v>0</v>
      </c>
    </row>
    <row r="528" spans="1:4" x14ac:dyDescent="0.25">
      <c r="A528" t="s">
        <v>213</v>
      </c>
      <c r="B528" s="36" t="s">
        <v>798</v>
      </c>
      <c r="C528" t="s">
        <v>799</v>
      </c>
      <c r="D528">
        <v>0</v>
      </c>
    </row>
    <row r="529" spans="1:4" x14ac:dyDescent="0.25">
      <c r="A529" t="s">
        <v>213</v>
      </c>
      <c r="B529" t="s">
        <v>800</v>
      </c>
      <c r="C529" t="s">
        <v>799</v>
      </c>
      <c r="D529">
        <v>0</v>
      </c>
    </row>
    <row r="530" spans="1:4" x14ac:dyDescent="0.25">
      <c r="A530" t="s">
        <v>213</v>
      </c>
      <c r="B530" s="36" t="s">
        <v>801</v>
      </c>
      <c r="C530" t="s">
        <v>802</v>
      </c>
      <c r="D530">
        <v>0</v>
      </c>
    </row>
    <row r="531" spans="1:4" x14ac:dyDescent="0.25">
      <c r="A531" t="s">
        <v>213</v>
      </c>
      <c r="B531" t="s">
        <v>803</v>
      </c>
      <c r="C531" t="s">
        <v>802</v>
      </c>
      <c r="D531">
        <v>0</v>
      </c>
    </row>
    <row r="532" spans="1:4" x14ac:dyDescent="0.25">
      <c r="A532" t="s">
        <v>213</v>
      </c>
      <c r="B532" s="36" t="s">
        <v>804</v>
      </c>
      <c r="C532" t="s">
        <v>805</v>
      </c>
      <c r="D532">
        <v>0</v>
      </c>
    </row>
    <row r="533" spans="1:4" x14ac:dyDescent="0.25">
      <c r="A533" t="s">
        <v>213</v>
      </c>
      <c r="B533" t="s">
        <v>806</v>
      </c>
      <c r="C533" t="s">
        <v>805</v>
      </c>
      <c r="D533">
        <v>0</v>
      </c>
    </row>
    <row r="534" spans="1:4" x14ac:dyDescent="0.25">
      <c r="A534" t="s">
        <v>213</v>
      </c>
      <c r="B534" s="36" t="s">
        <v>807</v>
      </c>
      <c r="C534" t="s">
        <v>2764</v>
      </c>
      <c r="D534">
        <v>0</v>
      </c>
    </row>
    <row r="535" spans="1:4" x14ac:dyDescent="0.25">
      <c r="A535" t="s">
        <v>213</v>
      </c>
      <c r="B535" t="s">
        <v>808</v>
      </c>
      <c r="C535" t="s">
        <v>2764</v>
      </c>
      <c r="D535">
        <v>0</v>
      </c>
    </row>
    <row r="536" spans="1:4" x14ac:dyDescent="0.25">
      <c r="A536" t="s">
        <v>213</v>
      </c>
      <c r="B536" s="36">
        <v>26</v>
      </c>
      <c r="C536" t="s">
        <v>810</v>
      </c>
      <c r="D536">
        <v>1</v>
      </c>
    </row>
    <row r="537" spans="1:4" x14ac:dyDescent="0.25">
      <c r="A537" t="s">
        <v>213</v>
      </c>
      <c r="B537" s="36" t="s">
        <v>811</v>
      </c>
      <c r="C537" t="s">
        <v>812</v>
      </c>
      <c r="D537">
        <v>0</v>
      </c>
    </row>
    <row r="538" spans="1:4" x14ac:dyDescent="0.25">
      <c r="A538" t="s">
        <v>213</v>
      </c>
      <c r="B538" s="36" t="s">
        <v>813</v>
      </c>
      <c r="C538" t="s">
        <v>812</v>
      </c>
      <c r="D538">
        <v>0</v>
      </c>
    </row>
    <row r="539" spans="1:4" x14ac:dyDescent="0.25">
      <c r="A539" t="s">
        <v>213</v>
      </c>
      <c r="B539" t="s">
        <v>815</v>
      </c>
      <c r="C539" t="s">
        <v>812</v>
      </c>
      <c r="D539">
        <v>0</v>
      </c>
    </row>
    <row r="540" spans="1:4" x14ac:dyDescent="0.25">
      <c r="A540" t="s">
        <v>213</v>
      </c>
      <c r="B540" s="36" t="s">
        <v>816</v>
      </c>
      <c r="C540" t="s">
        <v>2765</v>
      </c>
      <c r="D540">
        <v>0</v>
      </c>
    </row>
    <row r="541" spans="1:4" x14ac:dyDescent="0.25">
      <c r="A541" t="s">
        <v>213</v>
      </c>
      <c r="B541" t="s">
        <v>818</v>
      </c>
      <c r="C541" t="s">
        <v>2765</v>
      </c>
      <c r="D541">
        <v>0</v>
      </c>
    </row>
    <row r="542" spans="1:4" x14ac:dyDescent="0.25">
      <c r="A542" t="s">
        <v>213</v>
      </c>
      <c r="B542" s="36" t="s">
        <v>819</v>
      </c>
      <c r="C542" t="s">
        <v>820</v>
      </c>
      <c r="D542">
        <v>0</v>
      </c>
    </row>
    <row r="543" spans="1:4" x14ac:dyDescent="0.25">
      <c r="A543" t="s">
        <v>213</v>
      </c>
      <c r="B543" s="36" t="s">
        <v>821</v>
      </c>
      <c r="C543" t="s">
        <v>820</v>
      </c>
      <c r="D543">
        <v>0</v>
      </c>
    </row>
    <row r="544" spans="1:4" x14ac:dyDescent="0.25">
      <c r="A544" t="s">
        <v>213</v>
      </c>
      <c r="B544" t="s">
        <v>822</v>
      </c>
      <c r="C544" t="s">
        <v>820</v>
      </c>
      <c r="D544">
        <v>0</v>
      </c>
    </row>
    <row r="545" spans="1:4" x14ac:dyDescent="0.25">
      <c r="A545" t="s">
        <v>213</v>
      </c>
      <c r="B545" s="36" t="s">
        <v>823</v>
      </c>
      <c r="C545" t="s">
        <v>824</v>
      </c>
      <c r="D545">
        <v>0</v>
      </c>
    </row>
    <row r="546" spans="1:4" x14ac:dyDescent="0.25">
      <c r="A546" t="s">
        <v>213</v>
      </c>
      <c r="B546" s="36" t="s">
        <v>825</v>
      </c>
      <c r="C546" t="s">
        <v>824</v>
      </c>
      <c r="D546">
        <v>0</v>
      </c>
    </row>
    <row r="547" spans="1:4" x14ac:dyDescent="0.25">
      <c r="A547" t="s">
        <v>213</v>
      </c>
      <c r="B547" t="s">
        <v>826</v>
      </c>
      <c r="C547" t="s">
        <v>824</v>
      </c>
      <c r="D547">
        <v>0</v>
      </c>
    </row>
    <row r="548" spans="1:4" x14ac:dyDescent="0.25">
      <c r="A548" t="s">
        <v>213</v>
      </c>
      <c r="B548" s="36" t="s">
        <v>827</v>
      </c>
      <c r="C548" t="s">
        <v>828</v>
      </c>
      <c r="D548">
        <v>0</v>
      </c>
    </row>
    <row r="549" spans="1:4" x14ac:dyDescent="0.25">
      <c r="A549" t="s">
        <v>213</v>
      </c>
      <c r="B549" s="36" t="s">
        <v>829</v>
      </c>
      <c r="C549" t="s">
        <v>828</v>
      </c>
      <c r="D549">
        <v>0</v>
      </c>
    </row>
    <row r="550" spans="1:4" x14ac:dyDescent="0.25">
      <c r="A550" t="s">
        <v>213</v>
      </c>
      <c r="B550" t="s">
        <v>830</v>
      </c>
      <c r="C550" t="s">
        <v>828</v>
      </c>
      <c r="D550">
        <v>0</v>
      </c>
    </row>
    <row r="551" spans="1:4" x14ac:dyDescent="0.25">
      <c r="A551" t="s">
        <v>213</v>
      </c>
      <c r="B551" s="36" t="s">
        <v>831</v>
      </c>
      <c r="C551" t="s">
        <v>2766</v>
      </c>
      <c r="D551">
        <v>0</v>
      </c>
    </row>
    <row r="552" spans="1:4" x14ac:dyDescent="0.25">
      <c r="A552" t="s">
        <v>213</v>
      </c>
      <c r="B552" s="36" t="s">
        <v>833</v>
      </c>
      <c r="C552" t="s">
        <v>2767</v>
      </c>
      <c r="D552">
        <v>0</v>
      </c>
    </row>
    <row r="553" spans="1:4" x14ac:dyDescent="0.25">
      <c r="A553" t="s">
        <v>213</v>
      </c>
      <c r="B553" t="s">
        <v>834</v>
      </c>
      <c r="C553" t="s">
        <v>2767</v>
      </c>
      <c r="D553">
        <v>0</v>
      </c>
    </row>
    <row r="554" spans="1:4" x14ac:dyDescent="0.25">
      <c r="A554" t="s">
        <v>213</v>
      </c>
      <c r="B554" s="36" t="s">
        <v>835</v>
      </c>
      <c r="C554" t="s">
        <v>836</v>
      </c>
      <c r="D554">
        <v>0</v>
      </c>
    </row>
    <row r="555" spans="1:4" x14ac:dyDescent="0.25">
      <c r="A555" t="s">
        <v>213</v>
      </c>
      <c r="B555" t="s">
        <v>837</v>
      </c>
      <c r="C555" t="s">
        <v>836</v>
      </c>
      <c r="D555">
        <v>0</v>
      </c>
    </row>
    <row r="556" spans="1:4" x14ac:dyDescent="0.25">
      <c r="A556" t="s">
        <v>213</v>
      </c>
      <c r="B556" s="36" t="s">
        <v>838</v>
      </c>
      <c r="C556" t="s">
        <v>844</v>
      </c>
      <c r="D556">
        <v>0</v>
      </c>
    </row>
    <row r="557" spans="1:4" x14ac:dyDescent="0.25">
      <c r="A557" t="s">
        <v>213</v>
      </c>
      <c r="B557" s="36" t="s">
        <v>840</v>
      </c>
      <c r="C557" t="s">
        <v>844</v>
      </c>
      <c r="D557">
        <v>0</v>
      </c>
    </row>
    <row r="558" spans="1:4" x14ac:dyDescent="0.25">
      <c r="A558" t="s">
        <v>213</v>
      </c>
      <c r="B558" t="s">
        <v>841</v>
      </c>
      <c r="C558" t="s">
        <v>842</v>
      </c>
      <c r="D558">
        <v>0</v>
      </c>
    </row>
    <row r="559" spans="1:4" x14ac:dyDescent="0.25">
      <c r="A559" t="s">
        <v>213</v>
      </c>
      <c r="B559" t="s">
        <v>843</v>
      </c>
      <c r="C559" t="s">
        <v>844</v>
      </c>
      <c r="D559">
        <v>0</v>
      </c>
    </row>
    <row r="560" spans="1:4" x14ac:dyDescent="0.25">
      <c r="A560" t="s">
        <v>213</v>
      </c>
      <c r="B560" s="36" t="s">
        <v>845</v>
      </c>
      <c r="C560" t="s">
        <v>2768</v>
      </c>
      <c r="D560">
        <v>0</v>
      </c>
    </row>
    <row r="561" spans="1:4" x14ac:dyDescent="0.25">
      <c r="A561" t="s">
        <v>213</v>
      </c>
      <c r="B561" s="36" t="s">
        <v>847</v>
      </c>
      <c r="C561" t="s">
        <v>2768</v>
      </c>
      <c r="D561">
        <v>0</v>
      </c>
    </row>
    <row r="562" spans="1:4" x14ac:dyDescent="0.25">
      <c r="A562" t="s">
        <v>213</v>
      </c>
      <c r="B562" t="s">
        <v>848</v>
      </c>
      <c r="C562" t="s">
        <v>2768</v>
      </c>
      <c r="D562">
        <v>0</v>
      </c>
    </row>
    <row r="563" spans="1:4" x14ac:dyDescent="0.25">
      <c r="A563" t="s">
        <v>213</v>
      </c>
      <c r="B563" s="36" t="s">
        <v>2769</v>
      </c>
      <c r="C563" t="s">
        <v>2770</v>
      </c>
      <c r="D563">
        <v>1</v>
      </c>
    </row>
    <row r="564" spans="1:4" x14ac:dyDescent="0.25">
      <c r="A564" t="s">
        <v>213</v>
      </c>
      <c r="B564" s="36" t="s">
        <v>2771</v>
      </c>
      <c r="C564" t="s">
        <v>2770</v>
      </c>
      <c r="D564">
        <v>1</v>
      </c>
    </row>
    <row r="565" spans="1:4" x14ac:dyDescent="0.25">
      <c r="A565" t="s">
        <v>213</v>
      </c>
      <c r="B565" t="s">
        <v>3586</v>
      </c>
      <c r="C565" t="s">
        <v>2770</v>
      </c>
      <c r="D565">
        <v>1</v>
      </c>
    </row>
    <row r="566" spans="1:4" x14ac:dyDescent="0.25">
      <c r="A566" t="s">
        <v>213</v>
      </c>
      <c r="B566" s="36">
        <v>27</v>
      </c>
      <c r="C566" t="s">
        <v>850</v>
      </c>
      <c r="D566">
        <v>1</v>
      </c>
    </row>
    <row r="567" spans="1:4" x14ac:dyDescent="0.25">
      <c r="A567" t="s">
        <v>213</v>
      </c>
      <c r="B567" s="36" t="s">
        <v>851</v>
      </c>
      <c r="C567" t="s">
        <v>2772</v>
      </c>
      <c r="D567">
        <v>0</v>
      </c>
    </row>
    <row r="568" spans="1:4" x14ac:dyDescent="0.25">
      <c r="A568" t="s">
        <v>213</v>
      </c>
      <c r="B568" s="36" t="s">
        <v>853</v>
      </c>
      <c r="C568" t="s">
        <v>2773</v>
      </c>
      <c r="D568">
        <v>0</v>
      </c>
    </row>
    <row r="569" spans="1:4" x14ac:dyDescent="0.25">
      <c r="A569" t="s">
        <v>213</v>
      </c>
      <c r="B569" t="s">
        <v>855</v>
      </c>
      <c r="C569" t="s">
        <v>2773</v>
      </c>
      <c r="D569">
        <v>0</v>
      </c>
    </row>
    <row r="570" spans="1:4" x14ac:dyDescent="0.25">
      <c r="A570" t="s">
        <v>213</v>
      </c>
      <c r="B570" s="36" t="s">
        <v>856</v>
      </c>
      <c r="C570" t="s">
        <v>857</v>
      </c>
      <c r="D570">
        <v>0</v>
      </c>
    </row>
    <row r="571" spans="1:4" x14ac:dyDescent="0.25">
      <c r="A571" t="s">
        <v>213</v>
      </c>
      <c r="B571" t="s">
        <v>858</v>
      </c>
      <c r="C571" t="s">
        <v>857</v>
      </c>
      <c r="D571">
        <v>0</v>
      </c>
    </row>
    <row r="572" spans="1:4" x14ac:dyDescent="0.25">
      <c r="A572" t="s">
        <v>213</v>
      </c>
      <c r="B572" s="36" t="s">
        <v>859</v>
      </c>
      <c r="C572" t="s">
        <v>860</v>
      </c>
      <c r="D572">
        <v>0</v>
      </c>
    </row>
    <row r="573" spans="1:4" x14ac:dyDescent="0.25">
      <c r="A573" t="s">
        <v>213</v>
      </c>
      <c r="B573" s="36" t="s">
        <v>861</v>
      </c>
      <c r="C573" t="s">
        <v>860</v>
      </c>
      <c r="D573">
        <v>0</v>
      </c>
    </row>
    <row r="574" spans="1:4" x14ac:dyDescent="0.25">
      <c r="A574" t="s">
        <v>213</v>
      </c>
      <c r="B574" t="s">
        <v>862</v>
      </c>
      <c r="C574" t="s">
        <v>860</v>
      </c>
      <c r="D574">
        <v>0</v>
      </c>
    </row>
    <row r="575" spans="1:4" x14ac:dyDescent="0.25">
      <c r="A575" t="s">
        <v>213</v>
      </c>
      <c r="B575" s="36" t="s">
        <v>863</v>
      </c>
      <c r="C575" t="s">
        <v>864</v>
      </c>
      <c r="D575">
        <v>0</v>
      </c>
    </row>
    <row r="576" spans="1:4" x14ac:dyDescent="0.25">
      <c r="A576" t="s">
        <v>213</v>
      </c>
      <c r="B576" s="36" t="s">
        <v>865</v>
      </c>
      <c r="C576" t="s">
        <v>866</v>
      </c>
      <c r="D576">
        <v>0</v>
      </c>
    </row>
    <row r="577" spans="1:4" x14ac:dyDescent="0.25">
      <c r="A577" t="s">
        <v>213</v>
      </c>
      <c r="B577" t="s">
        <v>867</v>
      </c>
      <c r="C577" t="s">
        <v>866</v>
      </c>
      <c r="D577">
        <v>0</v>
      </c>
    </row>
    <row r="578" spans="1:4" x14ac:dyDescent="0.25">
      <c r="A578" t="s">
        <v>213</v>
      </c>
      <c r="B578" s="36" t="s">
        <v>868</v>
      </c>
      <c r="C578" t="s">
        <v>869</v>
      </c>
      <c r="D578">
        <v>0</v>
      </c>
    </row>
    <row r="579" spans="1:4" x14ac:dyDescent="0.25">
      <c r="A579" t="s">
        <v>213</v>
      </c>
      <c r="B579" t="s">
        <v>870</v>
      </c>
      <c r="C579" t="s">
        <v>869</v>
      </c>
      <c r="D579">
        <v>0</v>
      </c>
    </row>
    <row r="580" spans="1:4" x14ac:dyDescent="0.25">
      <c r="A580" t="s">
        <v>213</v>
      </c>
      <c r="B580" s="36" t="s">
        <v>871</v>
      </c>
      <c r="C580" t="s">
        <v>872</v>
      </c>
      <c r="D580">
        <v>0</v>
      </c>
    </row>
    <row r="581" spans="1:4" x14ac:dyDescent="0.25">
      <c r="A581" t="s">
        <v>213</v>
      </c>
      <c r="B581" t="s">
        <v>873</v>
      </c>
      <c r="C581" t="s">
        <v>872</v>
      </c>
      <c r="D581">
        <v>0</v>
      </c>
    </row>
    <row r="582" spans="1:4" x14ac:dyDescent="0.25">
      <c r="A582" t="s">
        <v>213</v>
      </c>
      <c r="B582" s="36" t="s">
        <v>874</v>
      </c>
      <c r="C582" t="s">
        <v>2774</v>
      </c>
      <c r="D582">
        <v>0</v>
      </c>
    </row>
    <row r="583" spans="1:4" x14ac:dyDescent="0.25">
      <c r="A583" t="s">
        <v>213</v>
      </c>
      <c r="B583" s="36" t="s">
        <v>876</v>
      </c>
      <c r="C583" t="s">
        <v>2774</v>
      </c>
      <c r="D583">
        <v>0</v>
      </c>
    </row>
    <row r="584" spans="1:4" x14ac:dyDescent="0.25">
      <c r="A584" t="s">
        <v>213</v>
      </c>
      <c r="B584" t="s">
        <v>877</v>
      </c>
      <c r="C584" t="s">
        <v>2774</v>
      </c>
      <c r="D584">
        <v>0</v>
      </c>
    </row>
    <row r="585" spans="1:4" x14ac:dyDescent="0.25">
      <c r="A585" t="s">
        <v>213</v>
      </c>
      <c r="B585" s="36" t="s">
        <v>878</v>
      </c>
      <c r="C585" t="s">
        <v>879</v>
      </c>
      <c r="D585">
        <v>0</v>
      </c>
    </row>
    <row r="586" spans="1:4" x14ac:dyDescent="0.25">
      <c r="A586" t="s">
        <v>213</v>
      </c>
      <c r="B586" s="36" t="s">
        <v>880</v>
      </c>
      <c r="C586" t="s">
        <v>881</v>
      </c>
      <c r="D586">
        <v>0</v>
      </c>
    </row>
    <row r="587" spans="1:4" x14ac:dyDescent="0.25">
      <c r="A587" t="s">
        <v>213</v>
      </c>
      <c r="B587" t="s">
        <v>882</v>
      </c>
      <c r="C587" t="s">
        <v>881</v>
      </c>
      <c r="D587">
        <v>0</v>
      </c>
    </row>
    <row r="588" spans="1:4" x14ac:dyDescent="0.25">
      <c r="A588" t="s">
        <v>213</v>
      </c>
      <c r="B588" s="36" t="s">
        <v>883</v>
      </c>
      <c r="C588" t="s">
        <v>884</v>
      </c>
      <c r="D588">
        <v>0</v>
      </c>
    </row>
    <row r="589" spans="1:4" x14ac:dyDescent="0.25">
      <c r="A589" t="s">
        <v>213</v>
      </c>
      <c r="B589" t="s">
        <v>885</v>
      </c>
      <c r="C589" t="s">
        <v>884</v>
      </c>
      <c r="D589">
        <v>0</v>
      </c>
    </row>
    <row r="590" spans="1:4" x14ac:dyDescent="0.25">
      <c r="A590" t="s">
        <v>213</v>
      </c>
      <c r="B590" s="36" t="s">
        <v>886</v>
      </c>
      <c r="C590" t="s">
        <v>887</v>
      </c>
      <c r="D590">
        <v>0</v>
      </c>
    </row>
    <row r="591" spans="1:4" x14ac:dyDescent="0.25">
      <c r="A591" t="s">
        <v>213</v>
      </c>
      <c r="B591" s="36" t="s">
        <v>888</v>
      </c>
      <c r="C591" t="s">
        <v>887</v>
      </c>
      <c r="D591">
        <v>0</v>
      </c>
    </row>
    <row r="592" spans="1:4" x14ac:dyDescent="0.25">
      <c r="A592" t="s">
        <v>213</v>
      </c>
      <c r="B592" t="s">
        <v>889</v>
      </c>
      <c r="C592" t="s">
        <v>887</v>
      </c>
      <c r="D592">
        <v>0</v>
      </c>
    </row>
    <row r="593" spans="1:4" x14ac:dyDescent="0.25">
      <c r="A593" t="s">
        <v>213</v>
      </c>
      <c r="B593" s="36">
        <v>28</v>
      </c>
      <c r="C593" t="s">
        <v>2775</v>
      </c>
      <c r="D593">
        <v>1</v>
      </c>
    </row>
    <row r="594" spans="1:4" x14ac:dyDescent="0.25">
      <c r="A594" t="s">
        <v>213</v>
      </c>
      <c r="B594" s="36" t="s">
        <v>891</v>
      </c>
      <c r="C594" t="s">
        <v>892</v>
      </c>
      <c r="D594">
        <v>0</v>
      </c>
    </row>
    <row r="595" spans="1:4" x14ac:dyDescent="0.25">
      <c r="A595" t="s">
        <v>213</v>
      </c>
      <c r="B595" s="36" t="s">
        <v>893</v>
      </c>
      <c r="C595" t="s">
        <v>2776</v>
      </c>
      <c r="D595">
        <v>0</v>
      </c>
    </row>
    <row r="596" spans="1:4" x14ac:dyDescent="0.25">
      <c r="A596" t="s">
        <v>213</v>
      </c>
      <c r="B596" t="s">
        <v>3540</v>
      </c>
      <c r="C596" t="s">
        <v>2777</v>
      </c>
      <c r="D596">
        <v>1</v>
      </c>
    </row>
    <row r="597" spans="1:4" x14ac:dyDescent="0.25">
      <c r="A597" t="s">
        <v>213</v>
      </c>
      <c r="B597" t="s">
        <v>3541</v>
      </c>
      <c r="C597" t="s">
        <v>2778</v>
      </c>
      <c r="D597">
        <v>1</v>
      </c>
    </row>
    <row r="598" spans="1:4" x14ac:dyDescent="0.25">
      <c r="A598" t="s">
        <v>213</v>
      </c>
      <c r="B598" s="36" t="s">
        <v>896</v>
      </c>
      <c r="C598" t="s">
        <v>897</v>
      </c>
      <c r="D598">
        <v>0</v>
      </c>
    </row>
    <row r="599" spans="1:4" x14ac:dyDescent="0.25">
      <c r="A599" t="s">
        <v>213</v>
      </c>
      <c r="B599" t="s">
        <v>898</v>
      </c>
      <c r="C599" t="s">
        <v>897</v>
      </c>
      <c r="D599">
        <v>0</v>
      </c>
    </row>
    <row r="600" spans="1:4" x14ac:dyDescent="0.25">
      <c r="A600" t="s">
        <v>213</v>
      </c>
      <c r="B600" s="36" t="s">
        <v>899</v>
      </c>
      <c r="C600" t="s">
        <v>900</v>
      </c>
      <c r="D600">
        <v>0</v>
      </c>
    </row>
    <row r="601" spans="1:4" x14ac:dyDescent="0.25">
      <c r="A601" t="s">
        <v>213</v>
      </c>
      <c r="B601" t="s">
        <v>901</v>
      </c>
      <c r="C601" t="s">
        <v>900</v>
      </c>
      <c r="D601">
        <v>0</v>
      </c>
    </row>
    <row r="602" spans="1:4" x14ac:dyDescent="0.25">
      <c r="A602" t="s">
        <v>213</v>
      </c>
      <c r="B602" s="36" t="s">
        <v>902</v>
      </c>
      <c r="C602" t="s">
        <v>903</v>
      </c>
      <c r="D602">
        <v>0</v>
      </c>
    </row>
    <row r="603" spans="1:4" x14ac:dyDescent="0.25">
      <c r="A603" t="s">
        <v>213</v>
      </c>
      <c r="B603" t="s">
        <v>904</v>
      </c>
      <c r="C603" t="s">
        <v>903</v>
      </c>
      <c r="D603">
        <v>0</v>
      </c>
    </row>
    <row r="604" spans="1:4" x14ac:dyDescent="0.25">
      <c r="A604" t="s">
        <v>213</v>
      </c>
      <c r="B604" s="36" t="s">
        <v>905</v>
      </c>
      <c r="C604" t="s">
        <v>906</v>
      </c>
      <c r="D604">
        <v>0</v>
      </c>
    </row>
    <row r="605" spans="1:4" x14ac:dyDescent="0.25">
      <c r="A605" t="s">
        <v>213</v>
      </c>
      <c r="B605" t="s">
        <v>907</v>
      </c>
      <c r="C605" t="s">
        <v>906</v>
      </c>
      <c r="D605">
        <v>0</v>
      </c>
    </row>
    <row r="606" spans="1:4" x14ac:dyDescent="0.25">
      <c r="A606" t="s">
        <v>213</v>
      </c>
      <c r="B606" s="36" t="s">
        <v>908</v>
      </c>
      <c r="C606" t="s">
        <v>909</v>
      </c>
      <c r="D606">
        <v>0</v>
      </c>
    </row>
    <row r="607" spans="1:4" x14ac:dyDescent="0.25">
      <c r="A607" t="s">
        <v>213</v>
      </c>
      <c r="B607" s="36" t="s">
        <v>910</v>
      </c>
      <c r="C607" t="s">
        <v>2779</v>
      </c>
      <c r="D607">
        <v>0</v>
      </c>
    </row>
    <row r="608" spans="1:4" x14ac:dyDescent="0.25">
      <c r="A608" t="s">
        <v>213</v>
      </c>
      <c r="B608" t="s">
        <v>912</v>
      </c>
      <c r="C608" t="s">
        <v>2779</v>
      </c>
      <c r="D608">
        <v>0</v>
      </c>
    </row>
    <row r="609" spans="1:4" x14ac:dyDescent="0.25">
      <c r="A609" t="s">
        <v>213</v>
      </c>
      <c r="B609" s="36" t="s">
        <v>913</v>
      </c>
      <c r="C609" t="s">
        <v>914</v>
      </c>
      <c r="D609">
        <v>0</v>
      </c>
    </row>
    <row r="610" spans="1:4" x14ac:dyDescent="0.25">
      <c r="A610" t="s">
        <v>213</v>
      </c>
      <c r="B610" t="s">
        <v>915</v>
      </c>
      <c r="C610" t="s">
        <v>914</v>
      </c>
      <c r="D610">
        <v>0</v>
      </c>
    </row>
    <row r="611" spans="1:4" x14ac:dyDescent="0.25">
      <c r="A611" t="s">
        <v>213</v>
      </c>
      <c r="B611" s="36" t="s">
        <v>916</v>
      </c>
      <c r="C611" t="s">
        <v>2780</v>
      </c>
      <c r="D611">
        <v>0</v>
      </c>
    </row>
    <row r="612" spans="1:4" x14ac:dyDescent="0.25">
      <c r="A612" t="s">
        <v>213</v>
      </c>
      <c r="B612" t="s">
        <v>918</v>
      </c>
      <c r="C612" t="s">
        <v>2780</v>
      </c>
      <c r="D612">
        <v>0</v>
      </c>
    </row>
    <row r="613" spans="1:4" x14ac:dyDescent="0.25">
      <c r="A613" t="s">
        <v>213</v>
      </c>
      <c r="B613" s="36" t="s">
        <v>919</v>
      </c>
      <c r="C613" t="s">
        <v>920</v>
      </c>
      <c r="D613">
        <v>0</v>
      </c>
    </row>
    <row r="614" spans="1:4" x14ac:dyDescent="0.25">
      <c r="A614" t="s">
        <v>213</v>
      </c>
      <c r="B614" t="s">
        <v>921</v>
      </c>
      <c r="C614" t="s">
        <v>920</v>
      </c>
      <c r="D614">
        <v>0</v>
      </c>
    </row>
    <row r="615" spans="1:4" x14ac:dyDescent="0.25">
      <c r="A615" t="s">
        <v>213</v>
      </c>
      <c r="B615" s="36" t="s">
        <v>922</v>
      </c>
      <c r="C615" t="s">
        <v>2781</v>
      </c>
      <c r="D615">
        <v>0</v>
      </c>
    </row>
    <row r="616" spans="1:4" x14ac:dyDescent="0.25">
      <c r="A616" t="s">
        <v>213</v>
      </c>
      <c r="B616" t="s">
        <v>924</v>
      </c>
      <c r="C616" t="s">
        <v>2781</v>
      </c>
      <c r="D616">
        <v>0</v>
      </c>
    </row>
    <row r="617" spans="1:4" x14ac:dyDescent="0.25">
      <c r="A617" t="s">
        <v>213</v>
      </c>
      <c r="B617" s="36" t="s">
        <v>925</v>
      </c>
      <c r="C617" t="s">
        <v>2782</v>
      </c>
      <c r="D617">
        <v>0</v>
      </c>
    </row>
    <row r="618" spans="1:4" x14ac:dyDescent="0.25">
      <c r="A618" t="s">
        <v>213</v>
      </c>
      <c r="B618" t="s">
        <v>926</v>
      </c>
      <c r="C618" t="s">
        <v>2782</v>
      </c>
      <c r="D618">
        <v>0</v>
      </c>
    </row>
    <row r="619" spans="1:4" x14ac:dyDescent="0.25">
      <c r="A619" t="s">
        <v>213</v>
      </c>
      <c r="B619" s="36" t="s">
        <v>927</v>
      </c>
      <c r="C619" t="s">
        <v>928</v>
      </c>
      <c r="D619">
        <v>0</v>
      </c>
    </row>
    <row r="620" spans="1:4" x14ac:dyDescent="0.25">
      <c r="A620" t="s">
        <v>213</v>
      </c>
      <c r="B620" s="36" t="s">
        <v>929</v>
      </c>
      <c r="C620" t="s">
        <v>928</v>
      </c>
      <c r="D620">
        <v>0</v>
      </c>
    </row>
    <row r="621" spans="1:4" x14ac:dyDescent="0.25">
      <c r="A621" t="s">
        <v>213</v>
      </c>
      <c r="B621" t="s">
        <v>930</v>
      </c>
      <c r="C621" t="s">
        <v>928</v>
      </c>
      <c r="D621">
        <v>0</v>
      </c>
    </row>
    <row r="622" spans="1:4" x14ac:dyDescent="0.25">
      <c r="A622" t="s">
        <v>213</v>
      </c>
      <c r="B622" s="36" t="s">
        <v>931</v>
      </c>
      <c r="C622" t="s">
        <v>2783</v>
      </c>
      <c r="D622">
        <v>0</v>
      </c>
    </row>
    <row r="623" spans="1:4" x14ac:dyDescent="0.25">
      <c r="A623" t="s">
        <v>213</v>
      </c>
      <c r="B623" s="36" t="s">
        <v>933</v>
      </c>
      <c r="C623" t="s">
        <v>2784</v>
      </c>
      <c r="D623">
        <v>0</v>
      </c>
    </row>
    <row r="624" spans="1:4" x14ac:dyDescent="0.25">
      <c r="A624" t="s">
        <v>213</v>
      </c>
      <c r="B624" t="s">
        <v>935</v>
      </c>
      <c r="C624" t="s">
        <v>2784</v>
      </c>
      <c r="D624">
        <v>0</v>
      </c>
    </row>
    <row r="625" spans="1:4" x14ac:dyDescent="0.25">
      <c r="A625" t="s">
        <v>213</v>
      </c>
      <c r="B625" s="36" t="s">
        <v>2785</v>
      </c>
      <c r="C625" t="s">
        <v>2786</v>
      </c>
      <c r="D625">
        <v>1</v>
      </c>
    </row>
    <row r="626" spans="1:4" x14ac:dyDescent="0.25">
      <c r="A626" t="s">
        <v>213</v>
      </c>
      <c r="B626" t="s">
        <v>3361</v>
      </c>
      <c r="C626" t="s">
        <v>2786</v>
      </c>
      <c r="D626">
        <v>1</v>
      </c>
    </row>
    <row r="627" spans="1:4" x14ac:dyDescent="0.25">
      <c r="A627" t="s">
        <v>213</v>
      </c>
      <c r="B627" s="36" t="s">
        <v>939</v>
      </c>
      <c r="C627" t="s">
        <v>940</v>
      </c>
      <c r="D627">
        <v>0</v>
      </c>
    </row>
    <row r="628" spans="1:4" x14ac:dyDescent="0.25">
      <c r="A628" t="s">
        <v>213</v>
      </c>
      <c r="B628" s="36" t="s">
        <v>941</v>
      </c>
      <c r="C628" t="s">
        <v>942</v>
      </c>
      <c r="D628">
        <v>0</v>
      </c>
    </row>
    <row r="629" spans="1:4" x14ac:dyDescent="0.25">
      <c r="A629" t="s">
        <v>213</v>
      </c>
      <c r="B629" t="s">
        <v>943</v>
      </c>
      <c r="C629" t="s">
        <v>942</v>
      </c>
      <c r="D629">
        <v>0</v>
      </c>
    </row>
    <row r="630" spans="1:4" x14ac:dyDescent="0.25">
      <c r="A630" t="s">
        <v>213</v>
      </c>
      <c r="B630" s="36" t="s">
        <v>944</v>
      </c>
      <c r="C630" t="s">
        <v>2787</v>
      </c>
      <c r="D630">
        <v>0</v>
      </c>
    </row>
    <row r="631" spans="1:4" x14ac:dyDescent="0.25">
      <c r="A631" t="s">
        <v>213</v>
      </c>
      <c r="B631" t="s">
        <v>946</v>
      </c>
      <c r="C631" t="s">
        <v>2787</v>
      </c>
      <c r="D631">
        <v>0</v>
      </c>
    </row>
    <row r="632" spans="1:4" x14ac:dyDescent="0.25">
      <c r="A632" t="s">
        <v>213</v>
      </c>
      <c r="B632" s="36" t="s">
        <v>947</v>
      </c>
      <c r="C632" t="s">
        <v>948</v>
      </c>
      <c r="D632">
        <v>0</v>
      </c>
    </row>
    <row r="633" spans="1:4" x14ac:dyDescent="0.25">
      <c r="A633" t="s">
        <v>213</v>
      </c>
      <c r="B633" t="s">
        <v>949</v>
      </c>
      <c r="C633" t="s">
        <v>948</v>
      </c>
      <c r="D633">
        <v>0</v>
      </c>
    </row>
    <row r="634" spans="1:4" x14ac:dyDescent="0.25">
      <c r="A634" t="s">
        <v>213</v>
      </c>
      <c r="B634" s="36" t="s">
        <v>950</v>
      </c>
      <c r="C634" t="s">
        <v>2788</v>
      </c>
      <c r="D634">
        <v>0</v>
      </c>
    </row>
    <row r="635" spans="1:4" x14ac:dyDescent="0.25">
      <c r="A635" t="s">
        <v>213</v>
      </c>
      <c r="B635" t="s">
        <v>951</v>
      </c>
      <c r="C635" t="s">
        <v>2788</v>
      </c>
      <c r="D635">
        <v>0</v>
      </c>
    </row>
    <row r="636" spans="1:4" x14ac:dyDescent="0.25">
      <c r="A636" t="s">
        <v>213</v>
      </c>
      <c r="B636" s="36" t="s">
        <v>952</v>
      </c>
      <c r="C636" t="s">
        <v>2789</v>
      </c>
      <c r="D636">
        <v>0</v>
      </c>
    </row>
    <row r="637" spans="1:4" x14ac:dyDescent="0.25">
      <c r="A637" t="s">
        <v>213</v>
      </c>
      <c r="B637" t="s">
        <v>953</v>
      </c>
      <c r="C637" t="s">
        <v>2789</v>
      </c>
      <c r="D637">
        <v>0</v>
      </c>
    </row>
    <row r="638" spans="1:4" x14ac:dyDescent="0.25">
      <c r="A638" t="s">
        <v>213</v>
      </c>
      <c r="B638" s="36" t="s">
        <v>954</v>
      </c>
      <c r="C638" t="s">
        <v>2790</v>
      </c>
      <c r="D638">
        <v>0</v>
      </c>
    </row>
    <row r="639" spans="1:4" x14ac:dyDescent="0.25">
      <c r="A639" t="s">
        <v>213</v>
      </c>
      <c r="B639" t="s">
        <v>955</v>
      </c>
      <c r="C639" t="s">
        <v>2790</v>
      </c>
      <c r="D639">
        <v>0</v>
      </c>
    </row>
    <row r="640" spans="1:4" x14ac:dyDescent="0.25">
      <c r="A640" t="s">
        <v>213</v>
      </c>
      <c r="B640" s="36" t="s">
        <v>959</v>
      </c>
      <c r="C640" t="s">
        <v>2791</v>
      </c>
      <c r="D640">
        <v>0</v>
      </c>
    </row>
    <row r="641" spans="1:4" x14ac:dyDescent="0.25">
      <c r="A641" t="s">
        <v>213</v>
      </c>
      <c r="B641" t="s">
        <v>960</v>
      </c>
      <c r="C641" t="s">
        <v>2791</v>
      </c>
      <c r="D641">
        <v>0</v>
      </c>
    </row>
    <row r="642" spans="1:4" x14ac:dyDescent="0.25">
      <c r="A642" t="s">
        <v>213</v>
      </c>
      <c r="B642" s="36">
        <v>29</v>
      </c>
      <c r="C642" t="s">
        <v>962</v>
      </c>
      <c r="D642">
        <v>1</v>
      </c>
    </row>
    <row r="643" spans="1:4" x14ac:dyDescent="0.25">
      <c r="A643" t="s">
        <v>213</v>
      </c>
      <c r="B643" s="36" t="s">
        <v>963</v>
      </c>
      <c r="C643" t="s">
        <v>964</v>
      </c>
      <c r="D643">
        <v>0</v>
      </c>
    </row>
    <row r="644" spans="1:4" x14ac:dyDescent="0.25">
      <c r="A644" t="s">
        <v>213</v>
      </c>
      <c r="B644" s="36" t="s">
        <v>965</v>
      </c>
      <c r="C644" t="s">
        <v>964</v>
      </c>
      <c r="D644">
        <v>0</v>
      </c>
    </row>
    <row r="645" spans="1:4" x14ac:dyDescent="0.25">
      <c r="A645" t="s">
        <v>213</v>
      </c>
      <c r="B645" t="s">
        <v>966</v>
      </c>
      <c r="C645" t="s">
        <v>964</v>
      </c>
      <c r="D645">
        <v>0</v>
      </c>
    </row>
    <row r="646" spans="1:4" x14ac:dyDescent="0.25">
      <c r="A646" t="s">
        <v>213</v>
      </c>
      <c r="B646" s="36" t="s">
        <v>967</v>
      </c>
      <c r="C646" t="s">
        <v>968</v>
      </c>
      <c r="D646">
        <v>0</v>
      </c>
    </row>
    <row r="647" spans="1:4" x14ac:dyDescent="0.25">
      <c r="A647" t="s">
        <v>213</v>
      </c>
      <c r="B647" s="36" t="s">
        <v>969</v>
      </c>
      <c r="C647" t="s">
        <v>968</v>
      </c>
      <c r="D647">
        <v>0</v>
      </c>
    </row>
    <row r="648" spans="1:4" x14ac:dyDescent="0.25">
      <c r="A648" t="s">
        <v>213</v>
      </c>
      <c r="B648" t="s">
        <v>970</v>
      </c>
      <c r="C648" t="s">
        <v>968</v>
      </c>
      <c r="D648">
        <v>0</v>
      </c>
    </row>
    <row r="649" spans="1:4" x14ac:dyDescent="0.25">
      <c r="A649" t="s">
        <v>213</v>
      </c>
      <c r="B649" s="36" t="s">
        <v>971</v>
      </c>
      <c r="C649" t="s">
        <v>2792</v>
      </c>
      <c r="D649">
        <v>0</v>
      </c>
    </row>
    <row r="650" spans="1:4" x14ac:dyDescent="0.25">
      <c r="A650" t="s">
        <v>213</v>
      </c>
      <c r="B650" s="36" t="s">
        <v>973</v>
      </c>
      <c r="C650" t="s">
        <v>974</v>
      </c>
      <c r="D650">
        <v>0</v>
      </c>
    </row>
    <row r="651" spans="1:4" x14ac:dyDescent="0.25">
      <c r="A651" t="s">
        <v>213</v>
      </c>
      <c r="B651" t="s">
        <v>975</v>
      </c>
      <c r="C651" t="s">
        <v>974</v>
      </c>
      <c r="D651">
        <v>0</v>
      </c>
    </row>
    <row r="652" spans="1:4" x14ac:dyDescent="0.25">
      <c r="A652" t="s">
        <v>213</v>
      </c>
      <c r="B652" s="36" t="s">
        <v>976</v>
      </c>
      <c r="C652" t="s">
        <v>977</v>
      </c>
      <c r="D652">
        <v>0</v>
      </c>
    </row>
    <row r="653" spans="1:4" x14ac:dyDescent="0.25">
      <c r="A653" t="s">
        <v>213</v>
      </c>
      <c r="B653" t="s">
        <v>978</v>
      </c>
      <c r="C653" t="s">
        <v>977</v>
      </c>
      <c r="D653">
        <v>0</v>
      </c>
    </row>
    <row r="654" spans="1:4" x14ac:dyDescent="0.25">
      <c r="A654" t="s">
        <v>213</v>
      </c>
      <c r="B654" s="36">
        <v>30</v>
      </c>
      <c r="C654" t="s">
        <v>980</v>
      </c>
      <c r="D654">
        <v>1</v>
      </c>
    </row>
    <row r="655" spans="1:4" x14ac:dyDescent="0.25">
      <c r="A655" t="s">
        <v>213</v>
      </c>
      <c r="B655" s="36" t="s">
        <v>981</v>
      </c>
      <c r="C655" t="s">
        <v>982</v>
      </c>
      <c r="D655">
        <v>0</v>
      </c>
    </row>
    <row r="656" spans="1:4" x14ac:dyDescent="0.25">
      <c r="A656" t="s">
        <v>213</v>
      </c>
      <c r="B656" s="36" t="s">
        <v>983</v>
      </c>
      <c r="C656" t="s">
        <v>2793</v>
      </c>
      <c r="D656">
        <v>0</v>
      </c>
    </row>
    <row r="657" spans="1:4" x14ac:dyDescent="0.25">
      <c r="A657" t="s">
        <v>213</v>
      </c>
      <c r="B657" t="s">
        <v>985</v>
      </c>
      <c r="C657" t="s">
        <v>2793</v>
      </c>
      <c r="D657">
        <v>0</v>
      </c>
    </row>
    <row r="658" spans="1:4" x14ac:dyDescent="0.25">
      <c r="A658" t="s">
        <v>213</v>
      </c>
      <c r="B658" s="36" t="s">
        <v>986</v>
      </c>
      <c r="C658" t="s">
        <v>987</v>
      </c>
      <c r="D658">
        <v>0</v>
      </c>
    </row>
    <row r="659" spans="1:4" x14ac:dyDescent="0.25">
      <c r="A659" t="s">
        <v>213</v>
      </c>
      <c r="B659" t="s">
        <v>988</v>
      </c>
      <c r="C659" t="s">
        <v>987</v>
      </c>
      <c r="D659">
        <v>0</v>
      </c>
    </row>
    <row r="660" spans="1:4" x14ac:dyDescent="0.25">
      <c r="A660" t="s">
        <v>213</v>
      </c>
      <c r="B660" s="36" t="s">
        <v>992</v>
      </c>
      <c r="C660" t="s">
        <v>993</v>
      </c>
      <c r="D660">
        <v>0</v>
      </c>
    </row>
    <row r="661" spans="1:4" x14ac:dyDescent="0.25">
      <c r="A661" t="s">
        <v>213</v>
      </c>
      <c r="B661" s="36" t="s">
        <v>994</v>
      </c>
      <c r="C661" t="s">
        <v>993</v>
      </c>
      <c r="D661">
        <v>0</v>
      </c>
    </row>
    <row r="662" spans="1:4" x14ac:dyDescent="0.25">
      <c r="A662" t="s">
        <v>213</v>
      </c>
      <c r="B662" t="s">
        <v>995</v>
      </c>
      <c r="C662" t="s">
        <v>993</v>
      </c>
      <c r="D662">
        <v>0</v>
      </c>
    </row>
    <row r="663" spans="1:4" x14ac:dyDescent="0.25">
      <c r="A663" t="s">
        <v>213</v>
      </c>
      <c r="B663" s="36" t="s">
        <v>996</v>
      </c>
      <c r="C663" t="s">
        <v>2794</v>
      </c>
      <c r="D663">
        <v>0</v>
      </c>
    </row>
    <row r="664" spans="1:4" x14ac:dyDescent="0.25">
      <c r="A664" t="s">
        <v>213</v>
      </c>
      <c r="B664" s="36" t="s">
        <v>2795</v>
      </c>
      <c r="C664" t="s">
        <v>2794</v>
      </c>
      <c r="D664">
        <v>1</v>
      </c>
    </row>
    <row r="665" spans="1:4" x14ac:dyDescent="0.25">
      <c r="A665" t="s">
        <v>213</v>
      </c>
      <c r="B665" t="s">
        <v>3363</v>
      </c>
      <c r="C665" t="s">
        <v>2794</v>
      </c>
      <c r="D665">
        <v>1</v>
      </c>
    </row>
    <row r="666" spans="1:4" x14ac:dyDescent="0.25">
      <c r="A666" t="s">
        <v>213</v>
      </c>
      <c r="B666" s="36" t="s">
        <v>1004</v>
      </c>
      <c r="C666" t="s">
        <v>1005</v>
      </c>
      <c r="D666">
        <v>0</v>
      </c>
    </row>
    <row r="667" spans="1:4" x14ac:dyDescent="0.25">
      <c r="A667" t="s">
        <v>213</v>
      </c>
      <c r="B667" s="36" t="s">
        <v>1006</v>
      </c>
      <c r="C667" t="s">
        <v>1005</v>
      </c>
      <c r="D667">
        <v>0</v>
      </c>
    </row>
    <row r="668" spans="1:4" x14ac:dyDescent="0.25">
      <c r="A668" t="s">
        <v>213</v>
      </c>
      <c r="B668" t="s">
        <v>1007</v>
      </c>
      <c r="C668" t="s">
        <v>1005</v>
      </c>
      <c r="D668">
        <v>0</v>
      </c>
    </row>
    <row r="669" spans="1:4" x14ac:dyDescent="0.25">
      <c r="A669" t="s">
        <v>213</v>
      </c>
      <c r="B669" s="36" t="s">
        <v>1008</v>
      </c>
      <c r="C669" t="s">
        <v>2796</v>
      </c>
      <c r="D669">
        <v>0</v>
      </c>
    </row>
    <row r="670" spans="1:4" x14ac:dyDescent="0.25">
      <c r="A670" t="s">
        <v>213</v>
      </c>
      <c r="B670" s="36" t="s">
        <v>1009</v>
      </c>
      <c r="C670" t="s">
        <v>1010</v>
      </c>
      <c r="D670">
        <v>0</v>
      </c>
    </row>
    <row r="671" spans="1:4" x14ac:dyDescent="0.25">
      <c r="A671" t="s">
        <v>213</v>
      </c>
      <c r="B671" t="s">
        <v>1011</v>
      </c>
      <c r="C671" t="s">
        <v>1010</v>
      </c>
      <c r="D671">
        <v>0</v>
      </c>
    </row>
    <row r="672" spans="1:4" x14ac:dyDescent="0.25">
      <c r="A672" t="s">
        <v>213</v>
      </c>
      <c r="B672" s="36" t="s">
        <v>1012</v>
      </c>
      <c r="C672" t="s">
        <v>2797</v>
      </c>
      <c r="D672">
        <v>0</v>
      </c>
    </row>
    <row r="673" spans="1:4" x14ac:dyDescent="0.25">
      <c r="A673" t="s">
        <v>213</v>
      </c>
      <c r="B673" t="s">
        <v>1014</v>
      </c>
      <c r="C673" t="s">
        <v>2797</v>
      </c>
      <c r="D673">
        <v>0</v>
      </c>
    </row>
    <row r="674" spans="1:4" x14ac:dyDescent="0.25">
      <c r="A674" t="s">
        <v>213</v>
      </c>
      <c r="B674" s="36" t="s">
        <v>1015</v>
      </c>
      <c r="C674" t="s">
        <v>2798</v>
      </c>
      <c r="D674">
        <v>0</v>
      </c>
    </row>
    <row r="675" spans="1:4" x14ac:dyDescent="0.25">
      <c r="A675" t="s">
        <v>213</v>
      </c>
      <c r="B675" t="s">
        <v>1016</v>
      </c>
      <c r="C675" t="s">
        <v>2798</v>
      </c>
      <c r="D675">
        <v>0</v>
      </c>
    </row>
    <row r="676" spans="1:4" x14ac:dyDescent="0.25">
      <c r="A676" t="s">
        <v>213</v>
      </c>
      <c r="B676" s="36">
        <v>31</v>
      </c>
      <c r="C676" t="s">
        <v>1018</v>
      </c>
      <c r="D676">
        <v>1</v>
      </c>
    </row>
    <row r="677" spans="1:4" x14ac:dyDescent="0.25">
      <c r="A677" t="s">
        <v>213</v>
      </c>
      <c r="B677" s="36" t="s">
        <v>1019</v>
      </c>
      <c r="C677" t="s">
        <v>1018</v>
      </c>
      <c r="D677">
        <v>0</v>
      </c>
    </row>
    <row r="678" spans="1:4" x14ac:dyDescent="0.25">
      <c r="A678" t="s">
        <v>213</v>
      </c>
      <c r="B678" s="36" t="s">
        <v>2799</v>
      </c>
      <c r="C678" t="s">
        <v>2800</v>
      </c>
      <c r="D678">
        <v>1</v>
      </c>
    </row>
    <row r="679" spans="1:4" x14ac:dyDescent="0.25">
      <c r="A679" t="s">
        <v>213</v>
      </c>
      <c r="B679" t="s">
        <v>3587</v>
      </c>
      <c r="C679" t="s">
        <v>2800</v>
      </c>
      <c r="D679">
        <v>1</v>
      </c>
    </row>
    <row r="680" spans="1:4" x14ac:dyDescent="0.25">
      <c r="A680" t="s">
        <v>213</v>
      </c>
      <c r="B680" s="36" t="s">
        <v>2801</v>
      </c>
      <c r="C680" t="s">
        <v>2802</v>
      </c>
      <c r="D680">
        <v>1</v>
      </c>
    </row>
    <row r="681" spans="1:4" x14ac:dyDescent="0.25">
      <c r="A681" t="s">
        <v>213</v>
      </c>
      <c r="B681" t="s">
        <v>3588</v>
      </c>
      <c r="C681" t="s">
        <v>2802</v>
      </c>
      <c r="D681">
        <v>1</v>
      </c>
    </row>
    <row r="682" spans="1:4" x14ac:dyDescent="0.25">
      <c r="A682" t="s">
        <v>213</v>
      </c>
      <c r="B682" s="36" t="s">
        <v>2803</v>
      </c>
      <c r="C682" t="s">
        <v>2804</v>
      </c>
      <c r="D682">
        <v>1</v>
      </c>
    </row>
    <row r="683" spans="1:4" x14ac:dyDescent="0.25">
      <c r="A683" t="s">
        <v>213</v>
      </c>
      <c r="B683" t="s">
        <v>3589</v>
      </c>
      <c r="C683" t="s">
        <v>2804</v>
      </c>
      <c r="D683">
        <v>1</v>
      </c>
    </row>
    <row r="684" spans="1:4" x14ac:dyDescent="0.25">
      <c r="A684" t="s">
        <v>213</v>
      </c>
      <c r="B684" s="36" t="s">
        <v>2805</v>
      </c>
      <c r="C684" t="s">
        <v>2806</v>
      </c>
      <c r="D684">
        <v>1</v>
      </c>
    </row>
    <row r="685" spans="1:4" x14ac:dyDescent="0.25">
      <c r="A685" t="s">
        <v>213</v>
      </c>
      <c r="B685" t="s">
        <v>3590</v>
      </c>
      <c r="C685" t="s">
        <v>2806</v>
      </c>
      <c r="D685">
        <v>1</v>
      </c>
    </row>
    <row r="686" spans="1:4" x14ac:dyDescent="0.25">
      <c r="A686" t="s">
        <v>213</v>
      </c>
      <c r="B686" s="36">
        <v>32</v>
      </c>
      <c r="C686" t="s">
        <v>1023</v>
      </c>
      <c r="D686">
        <v>1</v>
      </c>
    </row>
    <row r="687" spans="1:4" x14ac:dyDescent="0.25">
      <c r="A687" t="s">
        <v>213</v>
      </c>
      <c r="B687" s="36" t="s">
        <v>1024</v>
      </c>
      <c r="C687" t="s">
        <v>2807</v>
      </c>
      <c r="D687">
        <v>0</v>
      </c>
    </row>
    <row r="688" spans="1:4" x14ac:dyDescent="0.25">
      <c r="A688" t="s">
        <v>213</v>
      </c>
      <c r="B688" s="36" t="s">
        <v>1026</v>
      </c>
      <c r="C688" t="s">
        <v>1027</v>
      </c>
      <c r="D688">
        <v>0</v>
      </c>
    </row>
    <row r="689" spans="1:4" x14ac:dyDescent="0.25">
      <c r="A689" t="s">
        <v>213</v>
      </c>
      <c r="B689" t="s">
        <v>1028</v>
      </c>
      <c r="C689" t="s">
        <v>1027</v>
      </c>
      <c r="D689">
        <v>0</v>
      </c>
    </row>
    <row r="690" spans="1:4" x14ac:dyDescent="0.25">
      <c r="A690" t="s">
        <v>213</v>
      </c>
      <c r="B690" s="36" t="s">
        <v>1029</v>
      </c>
      <c r="C690" t="s">
        <v>2808</v>
      </c>
      <c r="D690">
        <v>0</v>
      </c>
    </row>
    <row r="691" spans="1:4" x14ac:dyDescent="0.25">
      <c r="A691" t="s">
        <v>213</v>
      </c>
      <c r="B691" t="s">
        <v>1031</v>
      </c>
      <c r="C691" t="s">
        <v>2808</v>
      </c>
      <c r="D691">
        <v>0</v>
      </c>
    </row>
    <row r="692" spans="1:4" x14ac:dyDescent="0.25">
      <c r="A692" t="s">
        <v>213</v>
      </c>
      <c r="B692" s="36" t="s">
        <v>1032</v>
      </c>
      <c r="C692" t="s">
        <v>1033</v>
      </c>
      <c r="D692">
        <v>0</v>
      </c>
    </row>
    <row r="693" spans="1:4" x14ac:dyDescent="0.25">
      <c r="A693" t="s">
        <v>213</v>
      </c>
      <c r="B693" t="s">
        <v>1034</v>
      </c>
      <c r="C693" t="s">
        <v>1033</v>
      </c>
      <c r="D693">
        <v>0</v>
      </c>
    </row>
    <row r="694" spans="1:4" x14ac:dyDescent="0.25">
      <c r="A694" t="s">
        <v>213</v>
      </c>
      <c r="B694" s="36" t="s">
        <v>1035</v>
      </c>
      <c r="C694" t="s">
        <v>1036</v>
      </c>
      <c r="D694">
        <v>0</v>
      </c>
    </row>
    <row r="695" spans="1:4" x14ac:dyDescent="0.25">
      <c r="A695" t="s">
        <v>213</v>
      </c>
      <c r="B695" s="36" t="s">
        <v>1037</v>
      </c>
      <c r="C695" t="s">
        <v>1036</v>
      </c>
      <c r="D695">
        <v>0</v>
      </c>
    </row>
    <row r="696" spans="1:4" x14ac:dyDescent="0.25">
      <c r="A696" t="s">
        <v>213</v>
      </c>
      <c r="B696" t="s">
        <v>1038</v>
      </c>
      <c r="C696" t="s">
        <v>1036</v>
      </c>
      <c r="D696">
        <v>0</v>
      </c>
    </row>
    <row r="697" spans="1:4" x14ac:dyDescent="0.25">
      <c r="A697" t="s">
        <v>213</v>
      </c>
      <c r="B697" s="36" t="s">
        <v>1039</v>
      </c>
      <c r="C697" t="s">
        <v>1040</v>
      </c>
      <c r="D697">
        <v>0</v>
      </c>
    </row>
    <row r="698" spans="1:4" x14ac:dyDescent="0.25">
      <c r="A698" t="s">
        <v>213</v>
      </c>
      <c r="B698" s="36" t="s">
        <v>1041</v>
      </c>
      <c r="C698" t="s">
        <v>1040</v>
      </c>
      <c r="D698">
        <v>0</v>
      </c>
    </row>
    <row r="699" spans="1:4" x14ac:dyDescent="0.25">
      <c r="A699" t="s">
        <v>213</v>
      </c>
      <c r="B699" t="s">
        <v>1042</v>
      </c>
      <c r="C699" t="s">
        <v>1040</v>
      </c>
      <c r="D699">
        <v>0</v>
      </c>
    </row>
    <row r="700" spans="1:4" x14ac:dyDescent="0.25">
      <c r="A700" t="s">
        <v>213</v>
      </c>
      <c r="B700" s="36" t="s">
        <v>1043</v>
      </c>
      <c r="C700" t="s">
        <v>1044</v>
      </c>
      <c r="D700">
        <v>0</v>
      </c>
    </row>
    <row r="701" spans="1:4" x14ac:dyDescent="0.25">
      <c r="A701" t="s">
        <v>213</v>
      </c>
      <c r="B701" s="36" t="s">
        <v>1045</v>
      </c>
      <c r="C701" t="s">
        <v>1044</v>
      </c>
      <c r="D701">
        <v>0</v>
      </c>
    </row>
    <row r="702" spans="1:4" x14ac:dyDescent="0.25">
      <c r="A702" t="s">
        <v>213</v>
      </c>
      <c r="B702" t="s">
        <v>1046</v>
      </c>
      <c r="C702" t="s">
        <v>1044</v>
      </c>
      <c r="D702">
        <v>0</v>
      </c>
    </row>
    <row r="703" spans="1:4" x14ac:dyDescent="0.25">
      <c r="A703" t="s">
        <v>213</v>
      </c>
      <c r="B703" s="36" t="s">
        <v>1047</v>
      </c>
      <c r="C703" t="s">
        <v>1048</v>
      </c>
      <c r="D703">
        <v>0</v>
      </c>
    </row>
    <row r="704" spans="1:4" x14ac:dyDescent="0.25">
      <c r="A704" t="s">
        <v>213</v>
      </c>
      <c r="B704" s="36" t="s">
        <v>1049</v>
      </c>
      <c r="C704" t="s">
        <v>1048</v>
      </c>
      <c r="D704">
        <v>0</v>
      </c>
    </row>
    <row r="705" spans="1:4" x14ac:dyDescent="0.25">
      <c r="A705" t="s">
        <v>213</v>
      </c>
      <c r="B705" t="s">
        <v>1050</v>
      </c>
      <c r="C705" t="s">
        <v>1048</v>
      </c>
      <c r="D705">
        <v>0</v>
      </c>
    </row>
    <row r="706" spans="1:4" x14ac:dyDescent="0.25">
      <c r="A706" t="s">
        <v>213</v>
      </c>
      <c r="B706" s="36" t="s">
        <v>1051</v>
      </c>
      <c r="C706" t="s">
        <v>2809</v>
      </c>
      <c r="D706">
        <v>0</v>
      </c>
    </row>
    <row r="707" spans="1:4" x14ac:dyDescent="0.25">
      <c r="A707" t="s">
        <v>213</v>
      </c>
      <c r="B707" s="36" t="s">
        <v>1052</v>
      </c>
      <c r="C707" t="s">
        <v>1053</v>
      </c>
      <c r="D707">
        <v>0</v>
      </c>
    </row>
    <row r="708" spans="1:4" x14ac:dyDescent="0.25">
      <c r="A708" t="s">
        <v>213</v>
      </c>
      <c r="B708" t="s">
        <v>1054</v>
      </c>
      <c r="C708" t="s">
        <v>1053</v>
      </c>
      <c r="D708">
        <v>0</v>
      </c>
    </row>
    <row r="709" spans="1:4" x14ac:dyDescent="0.25">
      <c r="A709" t="s">
        <v>213</v>
      </c>
      <c r="B709" s="36" t="s">
        <v>1055</v>
      </c>
      <c r="C709" t="s">
        <v>2810</v>
      </c>
      <c r="D709">
        <v>0</v>
      </c>
    </row>
    <row r="710" spans="1:4" x14ac:dyDescent="0.25">
      <c r="A710" t="s">
        <v>213</v>
      </c>
      <c r="B710" t="s">
        <v>1057</v>
      </c>
      <c r="C710" t="s">
        <v>2810</v>
      </c>
      <c r="D710">
        <v>0</v>
      </c>
    </row>
    <row r="711" spans="1:4" x14ac:dyDescent="0.25">
      <c r="A711" t="s">
        <v>213</v>
      </c>
      <c r="B711" s="36">
        <v>33</v>
      </c>
      <c r="C711" t="s">
        <v>2811</v>
      </c>
      <c r="D711">
        <v>1</v>
      </c>
    </row>
    <row r="712" spans="1:4" x14ac:dyDescent="0.25">
      <c r="A712" t="s">
        <v>213</v>
      </c>
      <c r="B712" s="36" t="s">
        <v>1060</v>
      </c>
      <c r="C712" t="s">
        <v>2812</v>
      </c>
      <c r="D712">
        <v>0</v>
      </c>
    </row>
    <row r="713" spans="1:4" x14ac:dyDescent="0.25">
      <c r="A713" t="s">
        <v>213</v>
      </c>
      <c r="B713" s="36" t="s">
        <v>1062</v>
      </c>
      <c r="C713" t="s">
        <v>2813</v>
      </c>
      <c r="D713">
        <v>0</v>
      </c>
    </row>
    <row r="714" spans="1:4" x14ac:dyDescent="0.25">
      <c r="A714" t="s">
        <v>213</v>
      </c>
      <c r="B714" t="s">
        <v>1064</v>
      </c>
      <c r="C714" t="s">
        <v>2813</v>
      </c>
      <c r="D714">
        <v>0</v>
      </c>
    </row>
    <row r="715" spans="1:4" x14ac:dyDescent="0.25">
      <c r="A715" t="s">
        <v>213</v>
      </c>
      <c r="B715" s="36" t="s">
        <v>1065</v>
      </c>
      <c r="C715" t="s">
        <v>2814</v>
      </c>
      <c r="D715">
        <v>0</v>
      </c>
    </row>
    <row r="716" spans="1:4" x14ac:dyDescent="0.25">
      <c r="A716" t="s">
        <v>213</v>
      </c>
      <c r="B716" t="s">
        <v>1067</v>
      </c>
      <c r="C716" t="s">
        <v>2814</v>
      </c>
      <c r="D716">
        <v>0</v>
      </c>
    </row>
    <row r="717" spans="1:4" x14ac:dyDescent="0.25">
      <c r="A717" t="s">
        <v>213</v>
      </c>
      <c r="B717" s="36" t="s">
        <v>1068</v>
      </c>
      <c r="C717" t="s">
        <v>2815</v>
      </c>
      <c r="D717">
        <v>0</v>
      </c>
    </row>
    <row r="718" spans="1:4" x14ac:dyDescent="0.25">
      <c r="A718" t="s">
        <v>213</v>
      </c>
      <c r="B718" t="s">
        <v>1070</v>
      </c>
      <c r="C718" t="s">
        <v>2815</v>
      </c>
      <c r="D718">
        <v>0</v>
      </c>
    </row>
    <row r="719" spans="1:4" x14ac:dyDescent="0.25">
      <c r="A719" t="s">
        <v>213</v>
      </c>
      <c r="B719" s="36" t="s">
        <v>1071</v>
      </c>
      <c r="C719" t="s">
        <v>2816</v>
      </c>
      <c r="D719">
        <v>0</v>
      </c>
    </row>
    <row r="720" spans="1:4" x14ac:dyDescent="0.25">
      <c r="A720" t="s">
        <v>213</v>
      </c>
      <c r="B720" t="s">
        <v>1073</v>
      </c>
      <c r="C720" t="s">
        <v>2816</v>
      </c>
      <c r="D720">
        <v>0</v>
      </c>
    </row>
    <row r="721" spans="1:4" x14ac:dyDescent="0.25">
      <c r="A721" t="s">
        <v>213</v>
      </c>
      <c r="B721" s="36" t="s">
        <v>1074</v>
      </c>
      <c r="C721" t="s">
        <v>2817</v>
      </c>
      <c r="D721">
        <v>0</v>
      </c>
    </row>
    <row r="722" spans="1:4" x14ac:dyDescent="0.25">
      <c r="A722" t="s">
        <v>213</v>
      </c>
      <c r="B722" t="s">
        <v>1076</v>
      </c>
      <c r="C722" t="s">
        <v>2817</v>
      </c>
      <c r="D722">
        <v>0</v>
      </c>
    </row>
    <row r="723" spans="1:4" x14ac:dyDescent="0.25">
      <c r="A723" t="s">
        <v>213</v>
      </c>
      <c r="B723" s="36" t="s">
        <v>1077</v>
      </c>
      <c r="C723" t="s">
        <v>2818</v>
      </c>
      <c r="D723">
        <v>0</v>
      </c>
    </row>
    <row r="724" spans="1:4" x14ac:dyDescent="0.25">
      <c r="A724" t="s">
        <v>213</v>
      </c>
      <c r="B724" t="s">
        <v>1079</v>
      </c>
      <c r="C724" t="s">
        <v>2818</v>
      </c>
      <c r="D724">
        <v>0</v>
      </c>
    </row>
    <row r="725" spans="1:4" x14ac:dyDescent="0.25">
      <c r="A725" t="s">
        <v>213</v>
      </c>
      <c r="B725" s="36" t="s">
        <v>1080</v>
      </c>
      <c r="C725" t="s">
        <v>2819</v>
      </c>
      <c r="D725">
        <v>0</v>
      </c>
    </row>
    <row r="726" spans="1:4" x14ac:dyDescent="0.25">
      <c r="A726" t="s">
        <v>213</v>
      </c>
      <c r="B726" t="s">
        <v>1082</v>
      </c>
      <c r="C726" t="s">
        <v>2819</v>
      </c>
      <c r="D726">
        <v>0</v>
      </c>
    </row>
    <row r="727" spans="1:4" x14ac:dyDescent="0.25">
      <c r="A727" t="s">
        <v>213</v>
      </c>
      <c r="B727" s="36" t="s">
        <v>1086</v>
      </c>
      <c r="C727" t="s">
        <v>2820</v>
      </c>
      <c r="D727">
        <v>0</v>
      </c>
    </row>
    <row r="728" spans="1:4" x14ac:dyDescent="0.25">
      <c r="A728" t="s">
        <v>213</v>
      </c>
      <c r="B728" t="s">
        <v>1088</v>
      </c>
      <c r="C728" t="s">
        <v>2820</v>
      </c>
      <c r="D728">
        <v>0</v>
      </c>
    </row>
    <row r="729" spans="1:4" x14ac:dyDescent="0.25">
      <c r="A729" t="s">
        <v>213</v>
      </c>
      <c r="B729" s="36" t="s">
        <v>1089</v>
      </c>
      <c r="C729" t="s">
        <v>1090</v>
      </c>
      <c r="D729">
        <v>0</v>
      </c>
    </row>
    <row r="730" spans="1:4" x14ac:dyDescent="0.25">
      <c r="A730" t="s">
        <v>213</v>
      </c>
      <c r="B730" s="36" t="s">
        <v>1091</v>
      </c>
      <c r="C730" t="s">
        <v>1090</v>
      </c>
      <c r="D730">
        <v>0</v>
      </c>
    </row>
    <row r="731" spans="1:4" x14ac:dyDescent="0.25">
      <c r="A731" t="s">
        <v>213</v>
      </c>
      <c r="B731" t="s">
        <v>1092</v>
      </c>
      <c r="C731" t="s">
        <v>1090</v>
      </c>
      <c r="D731">
        <v>0</v>
      </c>
    </row>
    <row r="732" spans="1:4" x14ac:dyDescent="0.25">
      <c r="A732" t="s">
        <v>1093</v>
      </c>
      <c r="B732" s="36" t="s">
        <v>1093</v>
      </c>
      <c r="C732" t="s">
        <v>3290</v>
      </c>
      <c r="D732">
        <v>0</v>
      </c>
    </row>
    <row r="733" spans="1:4" x14ac:dyDescent="0.25">
      <c r="A733" t="s">
        <v>1093</v>
      </c>
      <c r="B733" s="36">
        <v>35</v>
      </c>
      <c r="C733" t="s">
        <v>1095</v>
      </c>
      <c r="D733">
        <v>1</v>
      </c>
    </row>
    <row r="734" spans="1:4" x14ac:dyDescent="0.25">
      <c r="A734" t="s">
        <v>1093</v>
      </c>
      <c r="B734" s="36" t="s">
        <v>1096</v>
      </c>
      <c r="C734" t="s">
        <v>1097</v>
      </c>
      <c r="D734">
        <v>0</v>
      </c>
    </row>
    <row r="735" spans="1:4" x14ac:dyDescent="0.25">
      <c r="A735" t="s">
        <v>1093</v>
      </c>
      <c r="B735" s="36" t="s">
        <v>1098</v>
      </c>
      <c r="C735" t="s">
        <v>2821</v>
      </c>
      <c r="D735">
        <v>0</v>
      </c>
    </row>
    <row r="736" spans="1:4" x14ac:dyDescent="0.25">
      <c r="A736" t="s">
        <v>1093</v>
      </c>
      <c r="B736" t="s">
        <v>1100</v>
      </c>
      <c r="C736" t="s">
        <v>2821</v>
      </c>
      <c r="D736">
        <v>0</v>
      </c>
    </row>
    <row r="737" spans="1:4" x14ac:dyDescent="0.25">
      <c r="A737" t="s">
        <v>1093</v>
      </c>
      <c r="B737" s="36" t="s">
        <v>1101</v>
      </c>
      <c r="C737" t="s">
        <v>1105</v>
      </c>
      <c r="D737">
        <v>0</v>
      </c>
    </row>
    <row r="738" spans="1:4" x14ac:dyDescent="0.25">
      <c r="A738" t="s">
        <v>1093</v>
      </c>
      <c r="B738" t="s">
        <v>1103</v>
      </c>
      <c r="C738" t="s">
        <v>1105</v>
      </c>
      <c r="D738">
        <v>0</v>
      </c>
    </row>
    <row r="739" spans="1:4" x14ac:dyDescent="0.25">
      <c r="A739" t="s">
        <v>1093</v>
      </c>
      <c r="B739" s="36" t="s">
        <v>1104</v>
      </c>
      <c r="C739" t="s">
        <v>1108</v>
      </c>
      <c r="D739">
        <v>0</v>
      </c>
    </row>
    <row r="740" spans="1:4" x14ac:dyDescent="0.25">
      <c r="A740" t="s">
        <v>1093</v>
      </c>
      <c r="B740" t="s">
        <v>1106</v>
      </c>
      <c r="C740" t="s">
        <v>1108</v>
      </c>
      <c r="D740">
        <v>0</v>
      </c>
    </row>
    <row r="741" spans="1:4" x14ac:dyDescent="0.25">
      <c r="A741" t="s">
        <v>1093</v>
      </c>
      <c r="B741" s="36" t="s">
        <v>1107</v>
      </c>
      <c r="C741" t="s">
        <v>1111</v>
      </c>
      <c r="D741">
        <v>0</v>
      </c>
    </row>
    <row r="742" spans="1:4" x14ac:dyDescent="0.25">
      <c r="A742" t="s">
        <v>1093</v>
      </c>
      <c r="B742" t="s">
        <v>1109</v>
      </c>
      <c r="C742" t="s">
        <v>1111</v>
      </c>
      <c r="D742">
        <v>0</v>
      </c>
    </row>
    <row r="743" spans="1:4" x14ac:dyDescent="0.25">
      <c r="A743" t="s">
        <v>1093</v>
      </c>
      <c r="B743" s="36" t="s">
        <v>1119</v>
      </c>
      <c r="C743" t="s">
        <v>2822</v>
      </c>
      <c r="D743">
        <v>0</v>
      </c>
    </row>
    <row r="744" spans="1:4" x14ac:dyDescent="0.25">
      <c r="A744" t="s">
        <v>1093</v>
      </c>
      <c r="B744" s="36" t="s">
        <v>1121</v>
      </c>
      <c r="C744" t="s">
        <v>2823</v>
      </c>
      <c r="D744">
        <v>0</v>
      </c>
    </row>
    <row r="745" spans="1:4" x14ac:dyDescent="0.25">
      <c r="A745" t="s">
        <v>1093</v>
      </c>
      <c r="B745" t="s">
        <v>1123</v>
      </c>
      <c r="C745" t="s">
        <v>2823</v>
      </c>
      <c r="D745">
        <v>0</v>
      </c>
    </row>
    <row r="746" spans="1:4" x14ac:dyDescent="0.25">
      <c r="A746" t="s">
        <v>1093</v>
      </c>
      <c r="B746" s="36" t="s">
        <v>1124</v>
      </c>
      <c r="C746" t="s">
        <v>1125</v>
      </c>
      <c r="D746">
        <v>0</v>
      </c>
    </row>
    <row r="747" spans="1:4" x14ac:dyDescent="0.25">
      <c r="A747" t="s">
        <v>1093</v>
      </c>
      <c r="B747" t="s">
        <v>1126</v>
      </c>
      <c r="C747" t="s">
        <v>1125</v>
      </c>
      <c r="D747">
        <v>0</v>
      </c>
    </row>
    <row r="748" spans="1:4" x14ac:dyDescent="0.25">
      <c r="A748" t="s">
        <v>1093</v>
      </c>
      <c r="B748" s="36" t="s">
        <v>1127</v>
      </c>
      <c r="C748" t="s">
        <v>1128</v>
      </c>
      <c r="D748">
        <v>0</v>
      </c>
    </row>
    <row r="749" spans="1:4" x14ac:dyDescent="0.25">
      <c r="A749" t="s">
        <v>1093</v>
      </c>
      <c r="B749" t="s">
        <v>1129</v>
      </c>
      <c r="C749" t="s">
        <v>1128</v>
      </c>
      <c r="D749">
        <v>0</v>
      </c>
    </row>
    <row r="750" spans="1:4" x14ac:dyDescent="0.25">
      <c r="A750" t="s">
        <v>1093</v>
      </c>
      <c r="B750" s="36" t="s">
        <v>1133</v>
      </c>
      <c r="C750" t="s">
        <v>2824</v>
      </c>
      <c r="D750">
        <v>0</v>
      </c>
    </row>
    <row r="751" spans="1:4" x14ac:dyDescent="0.25">
      <c r="A751" t="s">
        <v>1093</v>
      </c>
      <c r="B751" s="36" t="s">
        <v>1135</v>
      </c>
      <c r="C751" t="s">
        <v>2824</v>
      </c>
      <c r="D751">
        <v>0</v>
      </c>
    </row>
    <row r="752" spans="1:4" x14ac:dyDescent="0.25">
      <c r="A752" t="s">
        <v>1093</v>
      </c>
      <c r="B752" t="s">
        <v>1136</v>
      </c>
      <c r="C752" t="s">
        <v>2824</v>
      </c>
      <c r="D752">
        <v>0</v>
      </c>
    </row>
    <row r="753" spans="1:4" x14ac:dyDescent="0.25">
      <c r="A753" t="s">
        <v>1140</v>
      </c>
      <c r="B753" s="36" t="s">
        <v>1140</v>
      </c>
      <c r="C753" t="s">
        <v>3291</v>
      </c>
      <c r="D753">
        <v>0</v>
      </c>
    </row>
    <row r="754" spans="1:4" x14ac:dyDescent="0.25">
      <c r="A754" t="s">
        <v>1140</v>
      </c>
      <c r="B754" s="36">
        <v>36</v>
      </c>
      <c r="C754" t="s">
        <v>1142</v>
      </c>
      <c r="D754">
        <v>1</v>
      </c>
    </row>
    <row r="755" spans="1:4" x14ac:dyDescent="0.25">
      <c r="A755" t="s">
        <v>1140</v>
      </c>
      <c r="B755" s="36" t="s">
        <v>1143</v>
      </c>
      <c r="C755" t="s">
        <v>1142</v>
      </c>
      <c r="D755">
        <v>0</v>
      </c>
    </row>
    <row r="756" spans="1:4" x14ac:dyDescent="0.25">
      <c r="A756" t="s">
        <v>1140</v>
      </c>
      <c r="B756" s="36" t="s">
        <v>1144</v>
      </c>
      <c r="C756" t="s">
        <v>1142</v>
      </c>
      <c r="D756">
        <v>0</v>
      </c>
    </row>
    <row r="757" spans="1:4" x14ac:dyDescent="0.25">
      <c r="A757" t="s">
        <v>1140</v>
      </c>
      <c r="B757" t="s">
        <v>1145</v>
      </c>
      <c r="C757" t="s">
        <v>1142</v>
      </c>
      <c r="D757">
        <v>0</v>
      </c>
    </row>
    <row r="758" spans="1:4" x14ac:dyDescent="0.25">
      <c r="A758" t="s">
        <v>1140</v>
      </c>
      <c r="B758" s="36">
        <v>37</v>
      </c>
      <c r="C758" t="s">
        <v>1147</v>
      </c>
      <c r="D758">
        <v>1</v>
      </c>
    </row>
    <row r="759" spans="1:4" x14ac:dyDescent="0.25">
      <c r="A759" t="s">
        <v>1140</v>
      </c>
      <c r="B759" s="36" t="s">
        <v>1148</v>
      </c>
      <c r="C759" t="s">
        <v>1147</v>
      </c>
      <c r="D759">
        <v>0</v>
      </c>
    </row>
    <row r="760" spans="1:4" x14ac:dyDescent="0.25">
      <c r="A760" t="s">
        <v>1140</v>
      </c>
      <c r="B760" s="36" t="s">
        <v>1149</v>
      </c>
      <c r="C760" t="s">
        <v>1147</v>
      </c>
      <c r="D760">
        <v>0</v>
      </c>
    </row>
    <row r="761" spans="1:4" x14ac:dyDescent="0.25">
      <c r="A761" t="s">
        <v>1140</v>
      </c>
      <c r="B761" t="s">
        <v>1150</v>
      </c>
      <c r="C761" t="s">
        <v>1147</v>
      </c>
      <c r="D761">
        <v>0</v>
      </c>
    </row>
    <row r="762" spans="1:4" x14ac:dyDescent="0.25">
      <c r="A762" t="s">
        <v>1140</v>
      </c>
      <c r="B762" s="36">
        <v>38</v>
      </c>
      <c r="C762" t="s">
        <v>2825</v>
      </c>
      <c r="D762">
        <v>1</v>
      </c>
    </row>
    <row r="763" spans="1:4" x14ac:dyDescent="0.25">
      <c r="A763" t="s">
        <v>1140</v>
      </c>
      <c r="B763" s="36" t="s">
        <v>1153</v>
      </c>
      <c r="C763" t="s">
        <v>1154</v>
      </c>
      <c r="D763">
        <v>0</v>
      </c>
    </row>
    <row r="764" spans="1:4" x14ac:dyDescent="0.25">
      <c r="A764" t="s">
        <v>1140</v>
      </c>
      <c r="B764" s="36" t="s">
        <v>1155</v>
      </c>
      <c r="C764" t="s">
        <v>1156</v>
      </c>
      <c r="D764">
        <v>0</v>
      </c>
    </row>
    <row r="765" spans="1:4" x14ac:dyDescent="0.25">
      <c r="A765" t="s">
        <v>1140</v>
      </c>
      <c r="B765" t="s">
        <v>1157</v>
      </c>
      <c r="C765" t="s">
        <v>1156</v>
      </c>
      <c r="D765">
        <v>0</v>
      </c>
    </row>
    <row r="766" spans="1:4" x14ac:dyDescent="0.25">
      <c r="A766" t="s">
        <v>1140</v>
      </c>
      <c r="B766" s="36" t="s">
        <v>1158</v>
      </c>
      <c r="C766" t="s">
        <v>1159</v>
      </c>
      <c r="D766">
        <v>0</v>
      </c>
    </row>
    <row r="767" spans="1:4" x14ac:dyDescent="0.25">
      <c r="A767" t="s">
        <v>1140</v>
      </c>
      <c r="B767" t="s">
        <v>1160</v>
      </c>
      <c r="C767" t="s">
        <v>1159</v>
      </c>
      <c r="D767">
        <v>0</v>
      </c>
    </row>
    <row r="768" spans="1:4" x14ac:dyDescent="0.25">
      <c r="A768" t="s">
        <v>1140</v>
      </c>
      <c r="B768" s="36" t="s">
        <v>1161</v>
      </c>
      <c r="C768" t="s">
        <v>2826</v>
      </c>
      <c r="D768">
        <v>0</v>
      </c>
    </row>
    <row r="769" spans="1:4" x14ac:dyDescent="0.25">
      <c r="A769" t="s">
        <v>1140</v>
      </c>
      <c r="B769" s="36" t="s">
        <v>1163</v>
      </c>
      <c r="C769" t="s">
        <v>2827</v>
      </c>
      <c r="D769">
        <v>0</v>
      </c>
    </row>
    <row r="770" spans="1:4" x14ac:dyDescent="0.25">
      <c r="A770" t="s">
        <v>1140</v>
      </c>
      <c r="B770" t="s">
        <v>3542</v>
      </c>
      <c r="C770" t="s">
        <v>2827</v>
      </c>
      <c r="D770">
        <v>1</v>
      </c>
    </row>
    <row r="771" spans="1:4" x14ac:dyDescent="0.25">
      <c r="A771" t="s">
        <v>1140</v>
      </c>
      <c r="B771" t="s">
        <v>3591</v>
      </c>
      <c r="C771" t="s">
        <v>2828</v>
      </c>
      <c r="D771">
        <v>1</v>
      </c>
    </row>
    <row r="772" spans="1:4" x14ac:dyDescent="0.25">
      <c r="A772" t="s">
        <v>1140</v>
      </c>
      <c r="B772" s="36" t="s">
        <v>1166</v>
      </c>
      <c r="C772" t="s">
        <v>2829</v>
      </c>
      <c r="D772">
        <v>0</v>
      </c>
    </row>
    <row r="773" spans="1:4" x14ac:dyDescent="0.25">
      <c r="A773" t="s">
        <v>1140</v>
      </c>
      <c r="B773" t="s">
        <v>1168</v>
      </c>
      <c r="C773" t="s">
        <v>2829</v>
      </c>
      <c r="D773">
        <v>0</v>
      </c>
    </row>
    <row r="774" spans="1:4" x14ac:dyDescent="0.25">
      <c r="A774" t="s">
        <v>1140</v>
      </c>
      <c r="B774" s="36" t="s">
        <v>1172</v>
      </c>
      <c r="C774" t="s">
        <v>2830</v>
      </c>
      <c r="D774">
        <v>0</v>
      </c>
    </row>
    <row r="775" spans="1:4" x14ac:dyDescent="0.25">
      <c r="A775" t="s">
        <v>1140</v>
      </c>
      <c r="B775" s="36" t="s">
        <v>1174</v>
      </c>
      <c r="C775" t="s">
        <v>2831</v>
      </c>
      <c r="D775">
        <v>0</v>
      </c>
    </row>
    <row r="776" spans="1:4" x14ac:dyDescent="0.25">
      <c r="A776" t="s">
        <v>1140</v>
      </c>
      <c r="B776" t="s">
        <v>1176</v>
      </c>
      <c r="C776" t="s">
        <v>2831</v>
      </c>
      <c r="D776">
        <v>0</v>
      </c>
    </row>
    <row r="777" spans="1:4" x14ac:dyDescent="0.25">
      <c r="A777" t="s">
        <v>1140</v>
      </c>
      <c r="B777" s="36" t="s">
        <v>1177</v>
      </c>
      <c r="C777" t="s">
        <v>2832</v>
      </c>
      <c r="D777">
        <v>0</v>
      </c>
    </row>
    <row r="778" spans="1:4" x14ac:dyDescent="0.25">
      <c r="A778" t="s">
        <v>1140</v>
      </c>
      <c r="B778" t="s">
        <v>1179</v>
      </c>
      <c r="C778" t="s">
        <v>2832</v>
      </c>
      <c r="D778">
        <v>0</v>
      </c>
    </row>
    <row r="779" spans="1:4" x14ac:dyDescent="0.25">
      <c r="A779" t="s">
        <v>1140</v>
      </c>
      <c r="B779" s="36">
        <v>39</v>
      </c>
      <c r="C779" t="s">
        <v>2833</v>
      </c>
      <c r="D779">
        <v>1</v>
      </c>
    </row>
    <row r="780" spans="1:4" x14ac:dyDescent="0.25">
      <c r="A780" t="s">
        <v>1140</v>
      </c>
      <c r="B780" s="36" t="s">
        <v>1185</v>
      </c>
      <c r="C780" t="s">
        <v>2833</v>
      </c>
      <c r="D780">
        <v>0</v>
      </c>
    </row>
    <row r="781" spans="1:4" x14ac:dyDescent="0.25">
      <c r="A781" t="s">
        <v>1140</v>
      </c>
      <c r="B781" s="36" t="s">
        <v>1186</v>
      </c>
      <c r="C781" t="s">
        <v>2833</v>
      </c>
      <c r="D781">
        <v>0</v>
      </c>
    </row>
    <row r="782" spans="1:4" x14ac:dyDescent="0.25">
      <c r="A782" t="s">
        <v>1140</v>
      </c>
      <c r="B782" t="s">
        <v>1187</v>
      </c>
      <c r="C782" t="s">
        <v>2833</v>
      </c>
      <c r="D782">
        <v>0</v>
      </c>
    </row>
    <row r="783" spans="1:4" x14ac:dyDescent="0.25">
      <c r="A783" t="s">
        <v>1188</v>
      </c>
      <c r="B783" s="36" t="s">
        <v>1188</v>
      </c>
      <c r="C783" t="s">
        <v>3289</v>
      </c>
      <c r="D783">
        <v>0</v>
      </c>
    </row>
    <row r="784" spans="1:4" x14ac:dyDescent="0.25">
      <c r="A784" t="s">
        <v>1188</v>
      </c>
      <c r="B784" s="36">
        <v>41</v>
      </c>
      <c r="C784" t="s">
        <v>1190</v>
      </c>
      <c r="D784">
        <v>1</v>
      </c>
    </row>
    <row r="785" spans="1:4" x14ac:dyDescent="0.25">
      <c r="A785" t="s">
        <v>1188</v>
      </c>
      <c r="B785" s="36" t="s">
        <v>2834</v>
      </c>
      <c r="C785" t="s">
        <v>2010</v>
      </c>
      <c r="D785">
        <v>1</v>
      </c>
    </row>
    <row r="786" spans="1:4" x14ac:dyDescent="0.25">
      <c r="A786" t="s">
        <v>1188</v>
      </c>
      <c r="B786" s="36" t="s">
        <v>2835</v>
      </c>
      <c r="C786" t="s">
        <v>2010</v>
      </c>
      <c r="D786">
        <v>1</v>
      </c>
    </row>
    <row r="787" spans="1:4" x14ac:dyDescent="0.25">
      <c r="A787" t="s">
        <v>1188</v>
      </c>
      <c r="B787" t="s">
        <v>3430</v>
      </c>
      <c r="C787" t="s">
        <v>2010</v>
      </c>
      <c r="D787">
        <v>1</v>
      </c>
    </row>
    <row r="788" spans="1:4" x14ac:dyDescent="0.25">
      <c r="A788" t="s">
        <v>1188</v>
      </c>
      <c r="B788" s="36" t="s">
        <v>2836</v>
      </c>
      <c r="C788" t="s">
        <v>1190</v>
      </c>
      <c r="D788">
        <v>1</v>
      </c>
    </row>
    <row r="789" spans="1:4" x14ac:dyDescent="0.25">
      <c r="A789" t="s">
        <v>1188</v>
      </c>
      <c r="B789" s="36" t="s">
        <v>2837</v>
      </c>
      <c r="C789" t="s">
        <v>1190</v>
      </c>
      <c r="D789">
        <v>1</v>
      </c>
    </row>
    <row r="790" spans="1:4" x14ac:dyDescent="0.25">
      <c r="A790" t="s">
        <v>1188</v>
      </c>
      <c r="B790" t="s">
        <v>3368</v>
      </c>
      <c r="C790" t="s">
        <v>1190</v>
      </c>
      <c r="D790">
        <v>1</v>
      </c>
    </row>
    <row r="791" spans="1:4" x14ac:dyDescent="0.25">
      <c r="A791" t="s">
        <v>1188</v>
      </c>
      <c r="B791" s="36">
        <v>42</v>
      </c>
      <c r="C791" t="s">
        <v>1195</v>
      </c>
      <c r="D791">
        <v>1</v>
      </c>
    </row>
    <row r="792" spans="1:4" x14ac:dyDescent="0.25">
      <c r="A792" t="s">
        <v>1188</v>
      </c>
      <c r="B792" s="36" t="s">
        <v>1196</v>
      </c>
      <c r="C792" t="s">
        <v>1197</v>
      </c>
      <c r="D792">
        <v>0</v>
      </c>
    </row>
    <row r="793" spans="1:4" x14ac:dyDescent="0.25">
      <c r="A793" t="s">
        <v>1188</v>
      </c>
      <c r="B793" s="36" t="s">
        <v>1198</v>
      </c>
      <c r="C793" t="s">
        <v>1199</v>
      </c>
      <c r="D793">
        <v>0</v>
      </c>
    </row>
    <row r="794" spans="1:4" x14ac:dyDescent="0.25">
      <c r="A794" t="s">
        <v>1188</v>
      </c>
      <c r="B794" t="s">
        <v>1200</v>
      </c>
      <c r="C794" t="s">
        <v>1199</v>
      </c>
      <c r="D794">
        <v>0</v>
      </c>
    </row>
    <row r="795" spans="1:4" x14ac:dyDescent="0.25">
      <c r="A795" t="s">
        <v>1188</v>
      </c>
      <c r="B795" s="36" t="s">
        <v>1201</v>
      </c>
      <c r="C795" t="s">
        <v>1202</v>
      </c>
      <c r="D795">
        <v>0</v>
      </c>
    </row>
    <row r="796" spans="1:4" x14ac:dyDescent="0.25">
      <c r="A796" t="s">
        <v>1188</v>
      </c>
      <c r="B796" t="s">
        <v>1203</v>
      </c>
      <c r="C796" t="s">
        <v>1202</v>
      </c>
      <c r="D796">
        <v>0</v>
      </c>
    </row>
    <row r="797" spans="1:4" x14ac:dyDescent="0.25">
      <c r="A797" t="s">
        <v>1188</v>
      </c>
      <c r="B797" s="36" t="s">
        <v>1204</v>
      </c>
      <c r="C797" t="s">
        <v>1205</v>
      </c>
      <c r="D797">
        <v>0</v>
      </c>
    </row>
    <row r="798" spans="1:4" x14ac:dyDescent="0.25">
      <c r="A798" t="s">
        <v>1188</v>
      </c>
      <c r="B798" t="s">
        <v>1206</v>
      </c>
      <c r="C798" t="s">
        <v>1205</v>
      </c>
      <c r="D798">
        <v>0</v>
      </c>
    </row>
    <row r="799" spans="1:4" x14ac:dyDescent="0.25">
      <c r="A799" t="s">
        <v>1188</v>
      </c>
      <c r="B799" s="36" t="s">
        <v>1207</v>
      </c>
      <c r="C799" t="s">
        <v>1208</v>
      </c>
      <c r="D799">
        <v>0</v>
      </c>
    </row>
    <row r="800" spans="1:4" x14ac:dyDescent="0.25">
      <c r="A800" t="s">
        <v>1188</v>
      </c>
      <c r="B800" s="36" t="s">
        <v>1209</v>
      </c>
      <c r="C800" t="s">
        <v>1211</v>
      </c>
      <c r="D800">
        <v>0</v>
      </c>
    </row>
    <row r="801" spans="1:4" x14ac:dyDescent="0.25">
      <c r="A801" t="s">
        <v>1188</v>
      </c>
      <c r="B801" t="s">
        <v>1210</v>
      </c>
      <c r="C801" t="s">
        <v>1211</v>
      </c>
      <c r="D801">
        <v>0</v>
      </c>
    </row>
    <row r="802" spans="1:4" x14ac:dyDescent="0.25">
      <c r="A802" t="s">
        <v>1188</v>
      </c>
      <c r="B802" s="36" t="s">
        <v>1212</v>
      </c>
      <c r="C802" t="s">
        <v>2838</v>
      </c>
      <c r="D802">
        <v>0</v>
      </c>
    </row>
    <row r="803" spans="1:4" x14ac:dyDescent="0.25">
      <c r="A803" t="s">
        <v>1188</v>
      </c>
      <c r="B803" t="s">
        <v>1214</v>
      </c>
      <c r="C803" t="s">
        <v>2838</v>
      </c>
      <c r="D803">
        <v>0</v>
      </c>
    </row>
    <row r="804" spans="1:4" x14ac:dyDescent="0.25">
      <c r="A804" t="s">
        <v>1188</v>
      </c>
      <c r="B804" s="36" t="s">
        <v>1215</v>
      </c>
      <c r="C804" t="s">
        <v>1216</v>
      </c>
      <c r="D804">
        <v>0</v>
      </c>
    </row>
    <row r="805" spans="1:4" x14ac:dyDescent="0.25">
      <c r="A805" t="s">
        <v>1188</v>
      </c>
      <c r="B805" s="36" t="s">
        <v>1217</v>
      </c>
      <c r="C805" t="s">
        <v>2839</v>
      </c>
      <c r="D805">
        <v>0</v>
      </c>
    </row>
    <row r="806" spans="1:4" x14ac:dyDescent="0.25">
      <c r="A806" t="s">
        <v>1188</v>
      </c>
      <c r="B806" t="s">
        <v>1219</v>
      </c>
      <c r="C806" t="s">
        <v>2839</v>
      </c>
      <c r="D806">
        <v>0</v>
      </c>
    </row>
    <row r="807" spans="1:4" x14ac:dyDescent="0.25">
      <c r="A807" t="s">
        <v>1188</v>
      </c>
      <c r="B807" s="36" t="s">
        <v>1220</v>
      </c>
      <c r="C807" t="s">
        <v>2840</v>
      </c>
      <c r="D807">
        <v>0</v>
      </c>
    </row>
    <row r="808" spans="1:4" x14ac:dyDescent="0.25">
      <c r="A808" t="s">
        <v>1188</v>
      </c>
      <c r="B808" t="s">
        <v>1222</v>
      </c>
      <c r="C808" t="s">
        <v>2840</v>
      </c>
      <c r="D808">
        <v>0</v>
      </c>
    </row>
    <row r="809" spans="1:4" x14ac:dyDescent="0.25">
      <c r="A809" t="s">
        <v>1188</v>
      </c>
      <c r="B809" s="36">
        <v>43</v>
      </c>
      <c r="C809" t="s">
        <v>1224</v>
      </c>
      <c r="D809">
        <v>1</v>
      </c>
    </row>
    <row r="810" spans="1:4" x14ac:dyDescent="0.25">
      <c r="A810" t="s">
        <v>1188</v>
      </c>
      <c r="B810" s="36" t="s">
        <v>1225</v>
      </c>
      <c r="C810" t="s">
        <v>1226</v>
      </c>
      <c r="D810">
        <v>0</v>
      </c>
    </row>
    <row r="811" spans="1:4" x14ac:dyDescent="0.25">
      <c r="A811" t="s">
        <v>1188</v>
      </c>
      <c r="B811" s="36" t="s">
        <v>1227</v>
      </c>
      <c r="C811" t="s">
        <v>1228</v>
      </c>
      <c r="D811">
        <v>0</v>
      </c>
    </row>
    <row r="812" spans="1:4" x14ac:dyDescent="0.25">
      <c r="A812" t="s">
        <v>1188</v>
      </c>
      <c r="B812" t="s">
        <v>1229</v>
      </c>
      <c r="C812" t="s">
        <v>1228</v>
      </c>
      <c r="D812">
        <v>0</v>
      </c>
    </row>
    <row r="813" spans="1:4" x14ac:dyDescent="0.25">
      <c r="A813" t="s">
        <v>1188</v>
      </c>
      <c r="B813" s="36" t="s">
        <v>1230</v>
      </c>
      <c r="C813" t="s">
        <v>1231</v>
      </c>
      <c r="D813">
        <v>0</v>
      </c>
    </row>
    <row r="814" spans="1:4" x14ac:dyDescent="0.25">
      <c r="A814" t="s">
        <v>1188</v>
      </c>
      <c r="B814" t="s">
        <v>1232</v>
      </c>
      <c r="C814" t="s">
        <v>1231</v>
      </c>
      <c r="D814">
        <v>0</v>
      </c>
    </row>
    <row r="815" spans="1:4" x14ac:dyDescent="0.25">
      <c r="A815" t="s">
        <v>1188</v>
      </c>
      <c r="B815" s="36" t="s">
        <v>1233</v>
      </c>
      <c r="C815" t="s">
        <v>1234</v>
      </c>
      <c r="D815">
        <v>0</v>
      </c>
    </row>
    <row r="816" spans="1:4" x14ac:dyDescent="0.25">
      <c r="A816" t="s">
        <v>1188</v>
      </c>
      <c r="B816" t="s">
        <v>1235</v>
      </c>
      <c r="C816" t="s">
        <v>1234</v>
      </c>
      <c r="D816">
        <v>0</v>
      </c>
    </row>
    <row r="817" spans="1:4" x14ac:dyDescent="0.25">
      <c r="A817" t="s">
        <v>1188</v>
      </c>
      <c r="B817" s="36" t="s">
        <v>1236</v>
      </c>
      <c r="C817" t="s">
        <v>2841</v>
      </c>
      <c r="D817">
        <v>0</v>
      </c>
    </row>
    <row r="818" spans="1:4" x14ac:dyDescent="0.25">
      <c r="A818" t="s">
        <v>1188</v>
      </c>
      <c r="B818" s="36" t="s">
        <v>1237</v>
      </c>
      <c r="C818" t="s">
        <v>1238</v>
      </c>
      <c r="D818">
        <v>0</v>
      </c>
    </row>
    <row r="819" spans="1:4" x14ac:dyDescent="0.25">
      <c r="A819" t="s">
        <v>1188</v>
      </c>
      <c r="B819" t="s">
        <v>1239</v>
      </c>
      <c r="C819" t="s">
        <v>1238</v>
      </c>
      <c r="D819">
        <v>0</v>
      </c>
    </row>
    <row r="820" spans="1:4" x14ac:dyDescent="0.25">
      <c r="A820" t="s">
        <v>1188</v>
      </c>
      <c r="B820" s="36" t="s">
        <v>1240</v>
      </c>
      <c r="C820" t="s">
        <v>2842</v>
      </c>
      <c r="D820">
        <v>0</v>
      </c>
    </row>
    <row r="821" spans="1:4" x14ac:dyDescent="0.25">
      <c r="A821" t="s">
        <v>1188</v>
      </c>
      <c r="B821" t="s">
        <v>1242</v>
      </c>
      <c r="C821" t="s">
        <v>2842</v>
      </c>
      <c r="D821">
        <v>0</v>
      </c>
    </row>
    <row r="822" spans="1:4" x14ac:dyDescent="0.25">
      <c r="A822" t="s">
        <v>1188</v>
      </c>
      <c r="B822" s="36" t="s">
        <v>2843</v>
      </c>
      <c r="C822" t="s">
        <v>1247</v>
      </c>
      <c r="D822">
        <v>1</v>
      </c>
    </row>
    <row r="823" spans="1:4" x14ac:dyDescent="0.25">
      <c r="A823" t="s">
        <v>1188</v>
      </c>
      <c r="B823" t="s">
        <v>3369</v>
      </c>
      <c r="C823" t="s">
        <v>1247</v>
      </c>
      <c r="D823">
        <v>1</v>
      </c>
    </row>
    <row r="824" spans="1:4" x14ac:dyDescent="0.25">
      <c r="A824" t="s">
        <v>1188</v>
      </c>
      <c r="B824" s="36" t="s">
        <v>1249</v>
      </c>
      <c r="C824" t="s">
        <v>1250</v>
      </c>
      <c r="D824">
        <v>0</v>
      </c>
    </row>
    <row r="825" spans="1:4" x14ac:dyDescent="0.25">
      <c r="A825" t="s">
        <v>1188</v>
      </c>
      <c r="B825" s="36" t="s">
        <v>1251</v>
      </c>
      <c r="C825" t="s">
        <v>1252</v>
      </c>
      <c r="D825">
        <v>0</v>
      </c>
    </row>
    <row r="826" spans="1:4" x14ac:dyDescent="0.25">
      <c r="A826" t="s">
        <v>1188</v>
      </c>
      <c r="B826" t="s">
        <v>1253</v>
      </c>
      <c r="C826" t="s">
        <v>1252</v>
      </c>
      <c r="D826">
        <v>0</v>
      </c>
    </row>
    <row r="827" spans="1:4" x14ac:dyDescent="0.25">
      <c r="A827" t="s">
        <v>1188</v>
      </c>
      <c r="B827" s="36" t="s">
        <v>1254</v>
      </c>
      <c r="C827" t="s">
        <v>1255</v>
      </c>
      <c r="D827">
        <v>0</v>
      </c>
    </row>
    <row r="828" spans="1:4" x14ac:dyDescent="0.25">
      <c r="A828" t="s">
        <v>1188</v>
      </c>
      <c r="B828" t="s">
        <v>1256</v>
      </c>
      <c r="C828" t="s">
        <v>1255</v>
      </c>
      <c r="D828">
        <v>0</v>
      </c>
    </row>
    <row r="829" spans="1:4" x14ac:dyDescent="0.25">
      <c r="A829" t="s">
        <v>1188</v>
      </c>
      <c r="B829" s="36" t="s">
        <v>1257</v>
      </c>
      <c r="C829" t="s">
        <v>1258</v>
      </c>
      <c r="D829">
        <v>0</v>
      </c>
    </row>
    <row r="830" spans="1:4" x14ac:dyDescent="0.25">
      <c r="A830" t="s">
        <v>1188</v>
      </c>
      <c r="B830" t="s">
        <v>1259</v>
      </c>
      <c r="C830" t="s">
        <v>1258</v>
      </c>
      <c r="D830">
        <v>0</v>
      </c>
    </row>
    <row r="831" spans="1:4" x14ac:dyDescent="0.25">
      <c r="A831" t="s">
        <v>1188</v>
      </c>
      <c r="B831" s="36" t="s">
        <v>1260</v>
      </c>
      <c r="C831" t="s">
        <v>1261</v>
      </c>
      <c r="D831">
        <v>0</v>
      </c>
    </row>
    <row r="832" spans="1:4" x14ac:dyDescent="0.25">
      <c r="A832" t="s">
        <v>1188</v>
      </c>
      <c r="B832" t="s">
        <v>1262</v>
      </c>
      <c r="C832" t="s">
        <v>2844</v>
      </c>
      <c r="D832">
        <v>0</v>
      </c>
    </row>
    <row r="833" spans="1:4" x14ac:dyDescent="0.25">
      <c r="A833" t="s">
        <v>1188</v>
      </c>
      <c r="B833" t="s">
        <v>1263</v>
      </c>
      <c r="C833" t="s">
        <v>1264</v>
      </c>
      <c r="D833">
        <v>0</v>
      </c>
    </row>
    <row r="834" spans="1:4" x14ac:dyDescent="0.25">
      <c r="A834" t="s">
        <v>1188</v>
      </c>
      <c r="B834" s="36" t="s">
        <v>2845</v>
      </c>
      <c r="C834" t="s">
        <v>1266</v>
      </c>
      <c r="D834">
        <v>1</v>
      </c>
    </row>
    <row r="835" spans="1:4" x14ac:dyDescent="0.25">
      <c r="A835" t="s">
        <v>1188</v>
      </c>
      <c r="B835" t="s">
        <v>3543</v>
      </c>
      <c r="C835" t="s">
        <v>1266</v>
      </c>
      <c r="D835">
        <v>1</v>
      </c>
    </row>
    <row r="836" spans="1:4" x14ac:dyDescent="0.25">
      <c r="A836" t="s">
        <v>1188</v>
      </c>
      <c r="B836" s="36" t="s">
        <v>1281</v>
      </c>
      <c r="C836" t="s">
        <v>2846</v>
      </c>
      <c r="D836">
        <v>0</v>
      </c>
    </row>
    <row r="837" spans="1:4" x14ac:dyDescent="0.25">
      <c r="A837" t="s">
        <v>1188</v>
      </c>
      <c r="B837" s="36" t="s">
        <v>1282</v>
      </c>
      <c r="C837" t="s">
        <v>1270</v>
      </c>
      <c r="D837">
        <v>0</v>
      </c>
    </row>
    <row r="838" spans="1:4" x14ac:dyDescent="0.25">
      <c r="A838" t="s">
        <v>1188</v>
      </c>
      <c r="B838" t="s">
        <v>1284</v>
      </c>
      <c r="C838" t="s">
        <v>1270</v>
      </c>
      <c r="D838">
        <v>0</v>
      </c>
    </row>
    <row r="839" spans="1:4" x14ac:dyDescent="0.25">
      <c r="A839" t="s">
        <v>1188</v>
      </c>
      <c r="B839" s="36" t="s">
        <v>1285</v>
      </c>
      <c r="C839" t="s">
        <v>2847</v>
      </c>
      <c r="D839">
        <v>0</v>
      </c>
    </row>
    <row r="840" spans="1:4" x14ac:dyDescent="0.25">
      <c r="A840" t="s">
        <v>1188</v>
      </c>
      <c r="B840" t="s">
        <v>3592</v>
      </c>
      <c r="C840" t="s">
        <v>2848</v>
      </c>
      <c r="D840">
        <v>1</v>
      </c>
    </row>
    <row r="841" spans="1:4" x14ac:dyDescent="0.25">
      <c r="A841" t="s">
        <v>1188</v>
      </c>
      <c r="B841" t="s">
        <v>3371</v>
      </c>
      <c r="C841" t="s">
        <v>2846</v>
      </c>
      <c r="D841">
        <v>1</v>
      </c>
    </row>
    <row r="842" spans="1:4" x14ac:dyDescent="0.25">
      <c r="A842" t="s">
        <v>1287</v>
      </c>
      <c r="B842" s="36" t="s">
        <v>1287</v>
      </c>
      <c r="C842" t="s">
        <v>3294</v>
      </c>
      <c r="D842">
        <v>0</v>
      </c>
    </row>
    <row r="843" spans="1:4" x14ac:dyDescent="0.25">
      <c r="A843" t="s">
        <v>1287</v>
      </c>
      <c r="B843" s="36">
        <v>45</v>
      </c>
      <c r="C843" t="s">
        <v>2849</v>
      </c>
      <c r="D843">
        <v>1</v>
      </c>
    </row>
    <row r="844" spans="1:4" x14ac:dyDescent="0.25">
      <c r="A844" t="s">
        <v>1287</v>
      </c>
      <c r="B844" s="36" t="s">
        <v>2850</v>
      </c>
      <c r="C844" t="s">
        <v>2851</v>
      </c>
      <c r="D844">
        <v>1</v>
      </c>
    </row>
    <row r="845" spans="1:4" x14ac:dyDescent="0.25">
      <c r="A845" t="s">
        <v>1287</v>
      </c>
      <c r="B845" s="36" t="s">
        <v>2852</v>
      </c>
      <c r="C845" t="s">
        <v>2853</v>
      </c>
      <c r="D845">
        <v>1</v>
      </c>
    </row>
    <row r="846" spans="1:4" x14ac:dyDescent="0.25">
      <c r="A846" t="s">
        <v>1287</v>
      </c>
      <c r="B846" t="s">
        <v>3544</v>
      </c>
      <c r="C846" t="s">
        <v>2854</v>
      </c>
      <c r="D846">
        <v>1</v>
      </c>
    </row>
    <row r="847" spans="1:4" x14ac:dyDescent="0.25">
      <c r="A847" t="s">
        <v>1287</v>
      </c>
      <c r="B847" t="s">
        <v>3593</v>
      </c>
      <c r="C847" t="s">
        <v>2855</v>
      </c>
      <c r="D847">
        <v>1</v>
      </c>
    </row>
    <row r="848" spans="1:4" x14ac:dyDescent="0.25">
      <c r="A848" t="s">
        <v>1287</v>
      </c>
      <c r="B848" s="36" t="s">
        <v>2856</v>
      </c>
      <c r="C848" t="s">
        <v>2857</v>
      </c>
      <c r="D848">
        <v>1</v>
      </c>
    </row>
    <row r="849" spans="1:4" x14ac:dyDescent="0.25">
      <c r="A849" t="s">
        <v>1287</v>
      </c>
      <c r="B849" t="s">
        <v>3545</v>
      </c>
      <c r="C849" t="s">
        <v>2858</v>
      </c>
      <c r="D849">
        <v>1</v>
      </c>
    </row>
    <row r="850" spans="1:4" x14ac:dyDescent="0.25">
      <c r="A850" t="s">
        <v>1287</v>
      </c>
      <c r="B850" t="s">
        <v>3546</v>
      </c>
      <c r="C850" t="s">
        <v>2859</v>
      </c>
      <c r="D850">
        <v>1</v>
      </c>
    </row>
    <row r="851" spans="1:4" x14ac:dyDescent="0.25">
      <c r="A851" t="s">
        <v>1287</v>
      </c>
      <c r="B851" s="36" t="s">
        <v>2860</v>
      </c>
      <c r="C851" t="s">
        <v>2861</v>
      </c>
      <c r="D851">
        <v>1</v>
      </c>
    </row>
    <row r="852" spans="1:4" x14ac:dyDescent="0.25">
      <c r="A852" t="s">
        <v>1287</v>
      </c>
      <c r="B852" s="36" t="s">
        <v>2862</v>
      </c>
      <c r="C852" t="s">
        <v>2861</v>
      </c>
      <c r="D852">
        <v>1</v>
      </c>
    </row>
    <row r="853" spans="1:4" x14ac:dyDescent="0.25">
      <c r="A853" t="s">
        <v>1287</v>
      </c>
      <c r="B853" t="s">
        <v>3469</v>
      </c>
      <c r="C853" t="s">
        <v>2863</v>
      </c>
      <c r="D853">
        <v>1</v>
      </c>
    </row>
    <row r="854" spans="1:4" x14ac:dyDescent="0.25">
      <c r="A854" t="s">
        <v>1287</v>
      </c>
      <c r="B854" t="s">
        <v>3594</v>
      </c>
      <c r="C854" t="s">
        <v>2864</v>
      </c>
      <c r="D854">
        <v>1</v>
      </c>
    </row>
    <row r="855" spans="1:4" x14ac:dyDescent="0.25">
      <c r="A855" t="s">
        <v>1287</v>
      </c>
      <c r="B855" t="s">
        <v>3595</v>
      </c>
      <c r="C855" t="s">
        <v>2865</v>
      </c>
      <c r="D855">
        <v>1</v>
      </c>
    </row>
    <row r="856" spans="1:4" x14ac:dyDescent="0.25">
      <c r="A856" t="s">
        <v>1287</v>
      </c>
      <c r="B856" t="s">
        <v>3471</v>
      </c>
      <c r="C856" t="s">
        <v>2599</v>
      </c>
      <c r="D856">
        <v>1</v>
      </c>
    </row>
    <row r="857" spans="1:4" x14ac:dyDescent="0.25">
      <c r="A857" t="s">
        <v>1287</v>
      </c>
      <c r="B857" s="36" t="s">
        <v>2866</v>
      </c>
      <c r="C857" t="s">
        <v>2867</v>
      </c>
      <c r="D857">
        <v>1</v>
      </c>
    </row>
    <row r="858" spans="1:4" x14ac:dyDescent="0.25">
      <c r="A858" t="s">
        <v>1287</v>
      </c>
      <c r="B858" s="36" t="s">
        <v>2868</v>
      </c>
      <c r="C858" t="s">
        <v>1444</v>
      </c>
      <c r="D858">
        <v>1</v>
      </c>
    </row>
    <row r="859" spans="1:4" x14ac:dyDescent="0.25">
      <c r="A859" t="s">
        <v>1287</v>
      </c>
      <c r="B859" t="s">
        <v>3547</v>
      </c>
      <c r="C859" t="s">
        <v>1444</v>
      </c>
      <c r="D859">
        <v>1</v>
      </c>
    </row>
    <row r="860" spans="1:4" x14ac:dyDescent="0.25">
      <c r="A860" t="s">
        <v>1287</v>
      </c>
      <c r="B860" s="36" t="s">
        <v>2869</v>
      </c>
      <c r="C860" t="s">
        <v>1623</v>
      </c>
      <c r="D860">
        <v>1</v>
      </c>
    </row>
    <row r="861" spans="1:4" x14ac:dyDescent="0.25">
      <c r="A861" t="s">
        <v>1287</v>
      </c>
      <c r="B861" t="s">
        <v>3596</v>
      </c>
      <c r="C861" t="s">
        <v>1623</v>
      </c>
      <c r="D861">
        <v>1</v>
      </c>
    </row>
    <row r="862" spans="1:4" x14ac:dyDescent="0.25">
      <c r="A862" t="s">
        <v>1287</v>
      </c>
      <c r="B862" s="36" t="s">
        <v>2870</v>
      </c>
      <c r="C862" t="s">
        <v>2871</v>
      </c>
      <c r="D862">
        <v>1</v>
      </c>
    </row>
    <row r="863" spans="1:4" x14ac:dyDescent="0.25">
      <c r="A863" t="s">
        <v>1287</v>
      </c>
      <c r="B863" s="36" t="s">
        <v>2872</v>
      </c>
      <c r="C863" t="s">
        <v>2871</v>
      </c>
      <c r="D863">
        <v>1</v>
      </c>
    </row>
    <row r="864" spans="1:4" x14ac:dyDescent="0.25">
      <c r="A864" t="s">
        <v>1287</v>
      </c>
      <c r="B864" t="s">
        <v>3379</v>
      </c>
      <c r="C864" t="s">
        <v>2871</v>
      </c>
      <c r="D864">
        <v>1</v>
      </c>
    </row>
    <row r="865" spans="1:4" x14ac:dyDescent="0.25">
      <c r="A865" t="s">
        <v>1287</v>
      </c>
      <c r="B865" s="36">
        <v>46</v>
      </c>
      <c r="C865" t="s">
        <v>2873</v>
      </c>
      <c r="D865">
        <v>1</v>
      </c>
    </row>
    <row r="866" spans="1:4" x14ac:dyDescent="0.25">
      <c r="A866" t="s">
        <v>1287</v>
      </c>
      <c r="B866" s="36" t="s">
        <v>1290</v>
      </c>
      <c r="C866" t="s">
        <v>2874</v>
      </c>
      <c r="D866">
        <v>0</v>
      </c>
    </row>
    <row r="867" spans="1:4" x14ac:dyDescent="0.25">
      <c r="A867" t="s">
        <v>1287</v>
      </c>
      <c r="B867" s="36" t="s">
        <v>1292</v>
      </c>
      <c r="C867" t="s">
        <v>2875</v>
      </c>
      <c r="D867">
        <v>0</v>
      </c>
    </row>
    <row r="868" spans="1:4" x14ac:dyDescent="0.25">
      <c r="A868" t="s">
        <v>1287</v>
      </c>
      <c r="B868" t="s">
        <v>1294</v>
      </c>
      <c r="C868" t="s">
        <v>2875</v>
      </c>
      <c r="D868">
        <v>0</v>
      </c>
    </row>
    <row r="869" spans="1:4" x14ac:dyDescent="0.25">
      <c r="A869" t="s">
        <v>1287</v>
      </c>
      <c r="B869" s="36" t="s">
        <v>1295</v>
      </c>
      <c r="C869" t="s">
        <v>1296</v>
      </c>
      <c r="D869">
        <v>0</v>
      </c>
    </row>
    <row r="870" spans="1:4" x14ac:dyDescent="0.25">
      <c r="A870" t="s">
        <v>1287</v>
      </c>
      <c r="B870" t="s">
        <v>1297</v>
      </c>
      <c r="C870" t="s">
        <v>1296</v>
      </c>
      <c r="D870">
        <v>0</v>
      </c>
    </row>
    <row r="871" spans="1:4" x14ac:dyDescent="0.25">
      <c r="A871" t="s">
        <v>1287</v>
      </c>
      <c r="B871" s="36" t="s">
        <v>1298</v>
      </c>
      <c r="C871" t="s">
        <v>1299</v>
      </c>
      <c r="D871">
        <v>0</v>
      </c>
    </row>
    <row r="872" spans="1:4" x14ac:dyDescent="0.25">
      <c r="A872" t="s">
        <v>1287</v>
      </c>
      <c r="B872" t="s">
        <v>1300</v>
      </c>
      <c r="C872" t="s">
        <v>1299</v>
      </c>
      <c r="D872">
        <v>0</v>
      </c>
    </row>
    <row r="873" spans="1:4" x14ac:dyDescent="0.25">
      <c r="A873" t="s">
        <v>1287</v>
      </c>
      <c r="B873" s="36" t="s">
        <v>1301</v>
      </c>
      <c r="C873" t="s">
        <v>1302</v>
      </c>
      <c r="D873">
        <v>0</v>
      </c>
    </row>
    <row r="874" spans="1:4" x14ac:dyDescent="0.25">
      <c r="A874" t="s">
        <v>1287</v>
      </c>
      <c r="B874" t="s">
        <v>1303</v>
      </c>
      <c r="C874" t="s">
        <v>1302</v>
      </c>
      <c r="D874">
        <v>0</v>
      </c>
    </row>
    <row r="875" spans="1:4" x14ac:dyDescent="0.25">
      <c r="A875" t="s">
        <v>1287</v>
      </c>
      <c r="B875" s="36" t="s">
        <v>1304</v>
      </c>
      <c r="C875" t="s">
        <v>1305</v>
      </c>
      <c r="D875">
        <v>0</v>
      </c>
    </row>
    <row r="876" spans="1:4" x14ac:dyDescent="0.25">
      <c r="A876" t="s">
        <v>1287</v>
      </c>
      <c r="B876" t="s">
        <v>1306</v>
      </c>
      <c r="C876" t="s">
        <v>1305</v>
      </c>
      <c r="D876">
        <v>0</v>
      </c>
    </row>
    <row r="877" spans="1:4" x14ac:dyDescent="0.25">
      <c r="A877" t="s">
        <v>1287</v>
      </c>
      <c r="B877" s="36" t="s">
        <v>1307</v>
      </c>
      <c r="C877" t="s">
        <v>1308</v>
      </c>
      <c r="D877">
        <v>0</v>
      </c>
    </row>
    <row r="878" spans="1:4" x14ac:dyDescent="0.25">
      <c r="A878" t="s">
        <v>1287</v>
      </c>
      <c r="B878" t="s">
        <v>1309</v>
      </c>
      <c r="C878" t="s">
        <v>1308</v>
      </c>
      <c r="D878">
        <v>0</v>
      </c>
    </row>
    <row r="879" spans="1:4" x14ac:dyDescent="0.25">
      <c r="A879" t="s">
        <v>1287</v>
      </c>
      <c r="B879" s="36" t="s">
        <v>1310</v>
      </c>
      <c r="C879" t="s">
        <v>1311</v>
      </c>
      <c r="D879">
        <v>0</v>
      </c>
    </row>
    <row r="880" spans="1:4" x14ac:dyDescent="0.25">
      <c r="A880" t="s">
        <v>1287</v>
      </c>
      <c r="B880" t="s">
        <v>1312</v>
      </c>
      <c r="C880" t="s">
        <v>1313</v>
      </c>
      <c r="D880">
        <v>0</v>
      </c>
    </row>
    <row r="881" spans="1:4" x14ac:dyDescent="0.25">
      <c r="A881" t="s">
        <v>1287</v>
      </c>
      <c r="B881" t="s">
        <v>1314</v>
      </c>
      <c r="C881" t="s">
        <v>1315</v>
      </c>
      <c r="D881">
        <v>0</v>
      </c>
    </row>
    <row r="882" spans="1:4" x14ac:dyDescent="0.25">
      <c r="A882" t="s">
        <v>1287</v>
      </c>
      <c r="B882" s="36" t="s">
        <v>1316</v>
      </c>
      <c r="C882" t="s">
        <v>1320</v>
      </c>
      <c r="D882">
        <v>0</v>
      </c>
    </row>
    <row r="883" spans="1:4" x14ac:dyDescent="0.25">
      <c r="A883" t="s">
        <v>1287</v>
      </c>
      <c r="B883" t="s">
        <v>3597</v>
      </c>
      <c r="C883" t="s">
        <v>1320</v>
      </c>
      <c r="D883">
        <v>1</v>
      </c>
    </row>
    <row r="884" spans="1:4" x14ac:dyDescent="0.25">
      <c r="A884" t="s">
        <v>1287</v>
      </c>
      <c r="B884" s="36" t="s">
        <v>1321</v>
      </c>
      <c r="C884" t="s">
        <v>2876</v>
      </c>
      <c r="D884">
        <v>0</v>
      </c>
    </row>
    <row r="885" spans="1:4" x14ac:dyDescent="0.25">
      <c r="A885" t="s">
        <v>1287</v>
      </c>
      <c r="B885" t="s">
        <v>1323</v>
      </c>
      <c r="C885" t="s">
        <v>2876</v>
      </c>
      <c r="D885">
        <v>0</v>
      </c>
    </row>
    <row r="886" spans="1:4" x14ac:dyDescent="0.25">
      <c r="A886" t="s">
        <v>1287</v>
      </c>
      <c r="B886" s="36" t="s">
        <v>1324</v>
      </c>
      <c r="C886" t="s">
        <v>1325</v>
      </c>
      <c r="D886">
        <v>0</v>
      </c>
    </row>
    <row r="887" spans="1:4" x14ac:dyDescent="0.25">
      <c r="A887" t="s">
        <v>1287</v>
      </c>
      <c r="B887" s="36" t="s">
        <v>1326</v>
      </c>
      <c r="C887" t="s">
        <v>1327</v>
      </c>
      <c r="D887">
        <v>0</v>
      </c>
    </row>
    <row r="888" spans="1:4" x14ac:dyDescent="0.25">
      <c r="A888" t="s">
        <v>1287</v>
      </c>
      <c r="B888" t="s">
        <v>1328</v>
      </c>
      <c r="C888" t="s">
        <v>1327</v>
      </c>
      <c r="D888">
        <v>0</v>
      </c>
    </row>
    <row r="889" spans="1:4" x14ac:dyDescent="0.25">
      <c r="A889" t="s">
        <v>1287</v>
      </c>
      <c r="B889" s="36" t="s">
        <v>1329</v>
      </c>
      <c r="C889" t="s">
        <v>1330</v>
      </c>
      <c r="D889">
        <v>0</v>
      </c>
    </row>
    <row r="890" spans="1:4" x14ac:dyDescent="0.25">
      <c r="A890" t="s">
        <v>1287</v>
      </c>
      <c r="B890" t="s">
        <v>1331</v>
      </c>
      <c r="C890" t="s">
        <v>1330</v>
      </c>
      <c r="D890">
        <v>0</v>
      </c>
    </row>
    <row r="891" spans="1:4" x14ac:dyDescent="0.25">
      <c r="A891" t="s">
        <v>1287</v>
      </c>
      <c r="B891" s="36" t="s">
        <v>1332</v>
      </c>
      <c r="C891" t="s">
        <v>1333</v>
      </c>
      <c r="D891">
        <v>0</v>
      </c>
    </row>
    <row r="892" spans="1:4" x14ac:dyDescent="0.25">
      <c r="A892" t="s">
        <v>1287</v>
      </c>
      <c r="B892" t="s">
        <v>1334</v>
      </c>
      <c r="C892" t="s">
        <v>1333</v>
      </c>
      <c r="D892">
        <v>0</v>
      </c>
    </row>
    <row r="893" spans="1:4" x14ac:dyDescent="0.25">
      <c r="A893" t="s">
        <v>1287</v>
      </c>
      <c r="B893" s="36" t="s">
        <v>1335</v>
      </c>
      <c r="C893" t="s">
        <v>1336</v>
      </c>
      <c r="D893">
        <v>0</v>
      </c>
    </row>
    <row r="894" spans="1:4" x14ac:dyDescent="0.25">
      <c r="A894" t="s">
        <v>1287</v>
      </c>
      <c r="B894" t="s">
        <v>1337</v>
      </c>
      <c r="C894" t="s">
        <v>1336</v>
      </c>
      <c r="D894">
        <v>0</v>
      </c>
    </row>
    <row r="895" spans="1:4" x14ac:dyDescent="0.25">
      <c r="A895" t="s">
        <v>1287</v>
      </c>
      <c r="B895" s="36" t="s">
        <v>1338</v>
      </c>
      <c r="C895" t="s">
        <v>1339</v>
      </c>
      <c r="D895">
        <v>0</v>
      </c>
    </row>
    <row r="896" spans="1:4" x14ac:dyDescent="0.25">
      <c r="A896" t="s">
        <v>1287</v>
      </c>
      <c r="B896" s="36" t="s">
        <v>1340</v>
      </c>
      <c r="C896" t="s">
        <v>1341</v>
      </c>
      <c r="D896">
        <v>0</v>
      </c>
    </row>
    <row r="897" spans="1:4" x14ac:dyDescent="0.25">
      <c r="A897" t="s">
        <v>1287</v>
      </c>
      <c r="B897" t="s">
        <v>1342</v>
      </c>
      <c r="C897" t="s">
        <v>1341</v>
      </c>
      <c r="D897">
        <v>0</v>
      </c>
    </row>
    <row r="898" spans="1:4" x14ac:dyDescent="0.25">
      <c r="A898" t="s">
        <v>1287</v>
      </c>
      <c r="B898" s="36" t="s">
        <v>1343</v>
      </c>
      <c r="C898" t="s">
        <v>1346</v>
      </c>
      <c r="D898">
        <v>0</v>
      </c>
    </row>
    <row r="899" spans="1:4" x14ac:dyDescent="0.25">
      <c r="A899" t="s">
        <v>1287</v>
      </c>
      <c r="B899" t="s">
        <v>3375</v>
      </c>
      <c r="C899" t="s">
        <v>1346</v>
      </c>
      <c r="D899">
        <v>1</v>
      </c>
    </row>
    <row r="900" spans="1:4" x14ac:dyDescent="0.25">
      <c r="A900" t="s">
        <v>1287</v>
      </c>
      <c r="B900" s="36" t="s">
        <v>1349</v>
      </c>
      <c r="C900" t="s">
        <v>1350</v>
      </c>
      <c r="D900">
        <v>0</v>
      </c>
    </row>
    <row r="901" spans="1:4" x14ac:dyDescent="0.25">
      <c r="A901" t="s">
        <v>1287</v>
      </c>
      <c r="B901" t="s">
        <v>1351</v>
      </c>
      <c r="C901" t="s">
        <v>1350</v>
      </c>
      <c r="D901">
        <v>0</v>
      </c>
    </row>
    <row r="902" spans="1:4" x14ac:dyDescent="0.25">
      <c r="A902" t="s">
        <v>1287</v>
      </c>
      <c r="B902" s="36" t="s">
        <v>1352</v>
      </c>
      <c r="C902" t="s">
        <v>1353</v>
      </c>
      <c r="D902">
        <v>0</v>
      </c>
    </row>
    <row r="903" spans="1:4" x14ac:dyDescent="0.25">
      <c r="A903" t="s">
        <v>1287</v>
      </c>
      <c r="B903" t="s">
        <v>1354</v>
      </c>
      <c r="C903" t="s">
        <v>1355</v>
      </c>
      <c r="D903">
        <v>0</v>
      </c>
    </row>
    <row r="904" spans="1:4" x14ac:dyDescent="0.25">
      <c r="A904" t="s">
        <v>1287</v>
      </c>
      <c r="B904" t="s">
        <v>1356</v>
      </c>
      <c r="C904" t="s">
        <v>1357</v>
      </c>
      <c r="D904">
        <v>0</v>
      </c>
    </row>
    <row r="905" spans="1:4" x14ac:dyDescent="0.25">
      <c r="A905" t="s">
        <v>1287</v>
      </c>
      <c r="B905" s="36" t="s">
        <v>1358</v>
      </c>
      <c r="C905" t="s">
        <v>1359</v>
      </c>
      <c r="D905">
        <v>0</v>
      </c>
    </row>
    <row r="906" spans="1:4" x14ac:dyDescent="0.25">
      <c r="A906" t="s">
        <v>1287</v>
      </c>
      <c r="B906" t="s">
        <v>1360</v>
      </c>
      <c r="C906" t="s">
        <v>1359</v>
      </c>
      <c r="D906">
        <v>0</v>
      </c>
    </row>
    <row r="907" spans="1:4" x14ac:dyDescent="0.25">
      <c r="A907" t="s">
        <v>1287</v>
      </c>
      <c r="B907" s="36" t="s">
        <v>1361</v>
      </c>
      <c r="C907" t="s">
        <v>1362</v>
      </c>
      <c r="D907">
        <v>0</v>
      </c>
    </row>
    <row r="908" spans="1:4" x14ac:dyDescent="0.25">
      <c r="A908" t="s">
        <v>1287</v>
      </c>
      <c r="B908" t="s">
        <v>1363</v>
      </c>
      <c r="C908" t="s">
        <v>1362</v>
      </c>
      <c r="D908">
        <v>0</v>
      </c>
    </row>
    <row r="909" spans="1:4" x14ac:dyDescent="0.25">
      <c r="A909" t="s">
        <v>1287</v>
      </c>
      <c r="B909" s="36" t="s">
        <v>1364</v>
      </c>
      <c r="C909" t="s">
        <v>1365</v>
      </c>
      <c r="D909">
        <v>0</v>
      </c>
    </row>
    <row r="910" spans="1:4" x14ac:dyDescent="0.25">
      <c r="A910" t="s">
        <v>1287</v>
      </c>
      <c r="B910" t="s">
        <v>1366</v>
      </c>
      <c r="C910" t="s">
        <v>1365</v>
      </c>
      <c r="D910">
        <v>0</v>
      </c>
    </row>
    <row r="911" spans="1:4" x14ac:dyDescent="0.25">
      <c r="A911" t="s">
        <v>1287</v>
      </c>
      <c r="B911" s="36" t="s">
        <v>1367</v>
      </c>
      <c r="C911" t="s">
        <v>2877</v>
      </c>
      <c r="D911">
        <v>0</v>
      </c>
    </row>
    <row r="912" spans="1:4" x14ac:dyDescent="0.25">
      <c r="A912" t="s">
        <v>1287</v>
      </c>
      <c r="B912" t="s">
        <v>3376</v>
      </c>
      <c r="C912" t="s">
        <v>1348</v>
      </c>
      <c r="D912">
        <v>1</v>
      </c>
    </row>
    <row r="913" spans="1:4" x14ac:dyDescent="0.25">
      <c r="A913" t="s">
        <v>1287</v>
      </c>
      <c r="B913" t="s">
        <v>3377</v>
      </c>
      <c r="C913" t="s">
        <v>2878</v>
      </c>
      <c r="D913">
        <v>1</v>
      </c>
    </row>
    <row r="914" spans="1:4" x14ac:dyDescent="0.25">
      <c r="A914" t="s">
        <v>1287</v>
      </c>
      <c r="B914" s="36" t="s">
        <v>1370</v>
      </c>
      <c r="C914" t="s">
        <v>1371</v>
      </c>
      <c r="D914">
        <v>0</v>
      </c>
    </row>
    <row r="915" spans="1:4" x14ac:dyDescent="0.25">
      <c r="A915" t="s">
        <v>1287</v>
      </c>
      <c r="B915" t="s">
        <v>1372</v>
      </c>
      <c r="C915" t="s">
        <v>1371</v>
      </c>
      <c r="D915">
        <v>0</v>
      </c>
    </row>
    <row r="916" spans="1:4" x14ac:dyDescent="0.25">
      <c r="A916" t="s">
        <v>1287</v>
      </c>
      <c r="B916" s="36" t="s">
        <v>1373</v>
      </c>
      <c r="C916" t="s">
        <v>1374</v>
      </c>
      <c r="D916">
        <v>0</v>
      </c>
    </row>
    <row r="917" spans="1:4" x14ac:dyDescent="0.25">
      <c r="A917" t="s">
        <v>1287</v>
      </c>
      <c r="B917" s="36" t="s">
        <v>1375</v>
      </c>
      <c r="C917" t="s">
        <v>1376</v>
      </c>
      <c r="D917">
        <v>0</v>
      </c>
    </row>
    <row r="918" spans="1:4" x14ac:dyDescent="0.25">
      <c r="A918" t="s">
        <v>1287</v>
      </c>
      <c r="B918" t="s">
        <v>1377</v>
      </c>
      <c r="C918" t="s">
        <v>1376</v>
      </c>
      <c r="D918">
        <v>0</v>
      </c>
    </row>
    <row r="919" spans="1:4" x14ac:dyDescent="0.25">
      <c r="A919" t="s">
        <v>1287</v>
      </c>
      <c r="B919" s="36" t="s">
        <v>1378</v>
      </c>
      <c r="C919" t="s">
        <v>1379</v>
      </c>
      <c r="D919">
        <v>0</v>
      </c>
    </row>
    <row r="920" spans="1:4" x14ac:dyDescent="0.25">
      <c r="A920" t="s">
        <v>1287</v>
      </c>
      <c r="B920" t="s">
        <v>1380</v>
      </c>
      <c r="C920" t="s">
        <v>1381</v>
      </c>
      <c r="D920">
        <v>0</v>
      </c>
    </row>
    <row r="921" spans="1:4" x14ac:dyDescent="0.25">
      <c r="A921" t="s">
        <v>1287</v>
      </c>
      <c r="B921" t="s">
        <v>1382</v>
      </c>
      <c r="C921" t="s">
        <v>1383</v>
      </c>
      <c r="D921">
        <v>0</v>
      </c>
    </row>
    <row r="922" spans="1:4" x14ac:dyDescent="0.25">
      <c r="A922" t="s">
        <v>1287</v>
      </c>
      <c r="B922" s="36" t="s">
        <v>1384</v>
      </c>
      <c r="C922" t="s">
        <v>1385</v>
      </c>
      <c r="D922">
        <v>0</v>
      </c>
    </row>
    <row r="923" spans="1:4" x14ac:dyDescent="0.25">
      <c r="A923" t="s">
        <v>1287</v>
      </c>
      <c r="B923" t="s">
        <v>1386</v>
      </c>
      <c r="C923" t="s">
        <v>2879</v>
      </c>
      <c r="D923">
        <v>0</v>
      </c>
    </row>
    <row r="924" spans="1:4" x14ac:dyDescent="0.25">
      <c r="A924" t="s">
        <v>1287</v>
      </c>
      <c r="B924" t="s">
        <v>1388</v>
      </c>
      <c r="C924" t="s">
        <v>2880</v>
      </c>
      <c r="D924">
        <v>0</v>
      </c>
    </row>
    <row r="925" spans="1:4" x14ac:dyDescent="0.25">
      <c r="A925" t="s">
        <v>1287</v>
      </c>
      <c r="B925" t="s">
        <v>3548</v>
      </c>
      <c r="C925" t="s">
        <v>2881</v>
      </c>
      <c r="D925">
        <v>1</v>
      </c>
    </row>
    <row r="926" spans="1:4" x14ac:dyDescent="0.25">
      <c r="A926" t="s">
        <v>1287</v>
      </c>
      <c r="B926" t="s">
        <v>3598</v>
      </c>
      <c r="C926" t="s">
        <v>2882</v>
      </c>
      <c r="D926">
        <v>1</v>
      </c>
    </row>
    <row r="927" spans="1:4" x14ac:dyDescent="0.25">
      <c r="A927" t="s">
        <v>1287</v>
      </c>
      <c r="B927" t="s">
        <v>3549</v>
      </c>
      <c r="C927" t="s">
        <v>1385</v>
      </c>
      <c r="D927">
        <v>1</v>
      </c>
    </row>
    <row r="928" spans="1:4" x14ac:dyDescent="0.25">
      <c r="A928" t="s">
        <v>1287</v>
      </c>
      <c r="B928" s="36" t="s">
        <v>1390</v>
      </c>
      <c r="C928" t="s">
        <v>1391</v>
      </c>
      <c r="D928">
        <v>0</v>
      </c>
    </row>
    <row r="929" spans="1:4" x14ac:dyDescent="0.25">
      <c r="A929" t="s">
        <v>1287</v>
      </c>
      <c r="B929" t="s">
        <v>1392</v>
      </c>
      <c r="C929" t="s">
        <v>1393</v>
      </c>
      <c r="D929">
        <v>0</v>
      </c>
    </row>
    <row r="930" spans="1:4" x14ac:dyDescent="0.25">
      <c r="A930" t="s">
        <v>1287</v>
      </c>
      <c r="B930" t="s">
        <v>1394</v>
      </c>
      <c r="C930" t="s">
        <v>1395</v>
      </c>
      <c r="D930">
        <v>0</v>
      </c>
    </row>
    <row r="931" spans="1:4" x14ac:dyDescent="0.25">
      <c r="A931" t="s">
        <v>1287</v>
      </c>
      <c r="B931" s="36" t="s">
        <v>1396</v>
      </c>
      <c r="C931" t="s">
        <v>1397</v>
      </c>
      <c r="D931">
        <v>0</v>
      </c>
    </row>
    <row r="932" spans="1:4" x14ac:dyDescent="0.25">
      <c r="A932" t="s">
        <v>1287</v>
      </c>
      <c r="B932" t="s">
        <v>1398</v>
      </c>
      <c r="C932" t="s">
        <v>1397</v>
      </c>
      <c r="D932">
        <v>0</v>
      </c>
    </row>
    <row r="933" spans="1:4" x14ac:dyDescent="0.25">
      <c r="A933" t="s">
        <v>1287</v>
      </c>
      <c r="B933" s="36" t="s">
        <v>1399</v>
      </c>
      <c r="C933" t="s">
        <v>2883</v>
      </c>
      <c r="D933">
        <v>0</v>
      </c>
    </row>
    <row r="934" spans="1:4" x14ac:dyDescent="0.25">
      <c r="A934" t="s">
        <v>1287</v>
      </c>
      <c r="B934" t="s">
        <v>1401</v>
      </c>
      <c r="C934" t="s">
        <v>1402</v>
      </c>
      <c r="D934">
        <v>0</v>
      </c>
    </row>
    <row r="935" spans="1:4" x14ac:dyDescent="0.25">
      <c r="A935" t="s">
        <v>1287</v>
      </c>
      <c r="B935" t="s">
        <v>1403</v>
      </c>
      <c r="C935" t="s">
        <v>1404</v>
      </c>
      <c r="D935">
        <v>0</v>
      </c>
    </row>
    <row r="936" spans="1:4" x14ac:dyDescent="0.25">
      <c r="A936" t="s">
        <v>1287</v>
      </c>
      <c r="B936" s="36" t="s">
        <v>1405</v>
      </c>
      <c r="C936" t="s">
        <v>2884</v>
      </c>
      <c r="D936">
        <v>0</v>
      </c>
    </row>
    <row r="937" spans="1:4" x14ac:dyDescent="0.25">
      <c r="A937" t="s">
        <v>1287</v>
      </c>
      <c r="B937" t="s">
        <v>1407</v>
      </c>
      <c r="C937" t="s">
        <v>2884</v>
      </c>
      <c r="D937">
        <v>0</v>
      </c>
    </row>
    <row r="938" spans="1:4" x14ac:dyDescent="0.25">
      <c r="A938" t="s">
        <v>1287</v>
      </c>
      <c r="B938" s="36" t="s">
        <v>1408</v>
      </c>
      <c r="C938" t="s">
        <v>2885</v>
      </c>
      <c r="D938">
        <v>0</v>
      </c>
    </row>
    <row r="939" spans="1:4" x14ac:dyDescent="0.25">
      <c r="A939" t="s">
        <v>1287</v>
      </c>
      <c r="B939" t="s">
        <v>1410</v>
      </c>
      <c r="C939" t="s">
        <v>2885</v>
      </c>
      <c r="D939">
        <v>0</v>
      </c>
    </row>
    <row r="940" spans="1:4" x14ac:dyDescent="0.25">
      <c r="A940" t="s">
        <v>1287</v>
      </c>
      <c r="B940" s="36" t="s">
        <v>1411</v>
      </c>
      <c r="C940" t="s">
        <v>1412</v>
      </c>
      <c r="D940">
        <v>0</v>
      </c>
    </row>
    <row r="941" spans="1:4" x14ac:dyDescent="0.25">
      <c r="A941" t="s">
        <v>1287</v>
      </c>
      <c r="B941" t="s">
        <v>1413</v>
      </c>
      <c r="C941" t="s">
        <v>1414</v>
      </c>
      <c r="D941">
        <v>0</v>
      </c>
    </row>
    <row r="942" spans="1:4" x14ac:dyDescent="0.25">
      <c r="A942" t="s">
        <v>1287</v>
      </c>
      <c r="B942" t="s">
        <v>1415</v>
      </c>
      <c r="C942" t="s">
        <v>1416</v>
      </c>
      <c r="D942">
        <v>0</v>
      </c>
    </row>
    <row r="943" spans="1:4" x14ac:dyDescent="0.25">
      <c r="A943" t="s">
        <v>1287</v>
      </c>
      <c r="B943" t="s">
        <v>1417</v>
      </c>
      <c r="C943" t="s">
        <v>1418</v>
      </c>
      <c r="D943">
        <v>0</v>
      </c>
    </row>
    <row r="944" spans="1:4" x14ac:dyDescent="0.25">
      <c r="A944" t="s">
        <v>1287</v>
      </c>
      <c r="B944" t="s">
        <v>1419</v>
      </c>
      <c r="C944" t="s">
        <v>1412</v>
      </c>
      <c r="D944">
        <v>0</v>
      </c>
    </row>
    <row r="945" spans="1:4" x14ac:dyDescent="0.25">
      <c r="A945" t="s">
        <v>1287</v>
      </c>
      <c r="B945" s="36" t="s">
        <v>1420</v>
      </c>
      <c r="C945" t="s">
        <v>1421</v>
      </c>
      <c r="D945">
        <v>0</v>
      </c>
    </row>
    <row r="946" spans="1:4" x14ac:dyDescent="0.25">
      <c r="A946" t="s">
        <v>1287</v>
      </c>
      <c r="B946" s="36" t="s">
        <v>2886</v>
      </c>
      <c r="C946" t="s">
        <v>2887</v>
      </c>
      <c r="D946">
        <v>1</v>
      </c>
    </row>
    <row r="947" spans="1:4" x14ac:dyDescent="0.25">
      <c r="A947" t="s">
        <v>1287</v>
      </c>
      <c r="B947" t="s">
        <v>3599</v>
      </c>
      <c r="C947" t="s">
        <v>2887</v>
      </c>
      <c r="D947">
        <v>1</v>
      </c>
    </row>
    <row r="948" spans="1:4" x14ac:dyDescent="0.25">
      <c r="A948" t="s">
        <v>1287</v>
      </c>
      <c r="B948" s="36" t="s">
        <v>2888</v>
      </c>
      <c r="C948" t="s">
        <v>2889</v>
      </c>
      <c r="D948">
        <v>1</v>
      </c>
    </row>
    <row r="949" spans="1:4" x14ac:dyDescent="0.25">
      <c r="A949" t="s">
        <v>1287</v>
      </c>
      <c r="B949" t="s">
        <v>3600</v>
      </c>
      <c r="C949" t="s">
        <v>2890</v>
      </c>
      <c r="D949">
        <v>1</v>
      </c>
    </row>
    <row r="950" spans="1:4" x14ac:dyDescent="0.25">
      <c r="A950" t="s">
        <v>1287</v>
      </c>
      <c r="B950" t="s">
        <v>3601</v>
      </c>
      <c r="C950" t="s">
        <v>2891</v>
      </c>
      <c r="D950">
        <v>1</v>
      </c>
    </row>
    <row r="951" spans="1:4" x14ac:dyDescent="0.25">
      <c r="A951" t="s">
        <v>1287</v>
      </c>
      <c r="B951" s="36" t="s">
        <v>1424</v>
      </c>
      <c r="C951" t="s">
        <v>1425</v>
      </c>
      <c r="D951">
        <v>0</v>
      </c>
    </row>
    <row r="952" spans="1:4" x14ac:dyDescent="0.25">
      <c r="A952" t="s">
        <v>1287</v>
      </c>
      <c r="B952" s="36" t="s">
        <v>1426</v>
      </c>
      <c r="C952" t="s">
        <v>1427</v>
      </c>
      <c r="D952">
        <v>0</v>
      </c>
    </row>
    <row r="953" spans="1:4" x14ac:dyDescent="0.25">
      <c r="A953" t="s">
        <v>1287</v>
      </c>
      <c r="B953" t="s">
        <v>1428</v>
      </c>
      <c r="C953" t="s">
        <v>1427</v>
      </c>
      <c r="D953">
        <v>0</v>
      </c>
    </row>
    <row r="954" spans="1:4" x14ac:dyDescent="0.25">
      <c r="A954" t="s">
        <v>1287</v>
      </c>
      <c r="B954" s="36" t="s">
        <v>1429</v>
      </c>
      <c r="C954" t="s">
        <v>1430</v>
      </c>
      <c r="D954">
        <v>0</v>
      </c>
    </row>
    <row r="955" spans="1:4" x14ac:dyDescent="0.25">
      <c r="A955" t="s">
        <v>1287</v>
      </c>
      <c r="B955" t="s">
        <v>1431</v>
      </c>
      <c r="C955" t="s">
        <v>1430</v>
      </c>
      <c r="D955">
        <v>0</v>
      </c>
    </row>
    <row r="956" spans="1:4" x14ac:dyDescent="0.25">
      <c r="A956" t="s">
        <v>1287</v>
      </c>
      <c r="B956" s="36" t="s">
        <v>1432</v>
      </c>
      <c r="C956" t="s">
        <v>1433</v>
      </c>
      <c r="D956">
        <v>0</v>
      </c>
    </row>
    <row r="957" spans="1:4" x14ac:dyDescent="0.25">
      <c r="A957" t="s">
        <v>1287</v>
      </c>
      <c r="B957" t="s">
        <v>1434</v>
      </c>
      <c r="C957" t="s">
        <v>1433</v>
      </c>
      <c r="D957">
        <v>0</v>
      </c>
    </row>
    <row r="958" spans="1:4" x14ac:dyDescent="0.25">
      <c r="A958" t="s">
        <v>1287</v>
      </c>
      <c r="B958" s="36" t="s">
        <v>1435</v>
      </c>
      <c r="C958" t="s">
        <v>2892</v>
      </c>
      <c r="D958">
        <v>0</v>
      </c>
    </row>
    <row r="959" spans="1:4" x14ac:dyDescent="0.25">
      <c r="A959" t="s">
        <v>1287</v>
      </c>
      <c r="B959" t="s">
        <v>1437</v>
      </c>
      <c r="C959" t="s">
        <v>2892</v>
      </c>
      <c r="D959">
        <v>0</v>
      </c>
    </row>
    <row r="960" spans="1:4" x14ac:dyDescent="0.25">
      <c r="A960" t="s">
        <v>1287</v>
      </c>
      <c r="B960" s="36" t="s">
        <v>2893</v>
      </c>
      <c r="C960" t="s">
        <v>2894</v>
      </c>
      <c r="D960">
        <v>1</v>
      </c>
    </row>
    <row r="961" spans="1:4" x14ac:dyDescent="0.25">
      <c r="A961" t="s">
        <v>1287</v>
      </c>
      <c r="B961" t="s">
        <v>3602</v>
      </c>
      <c r="C961" t="s">
        <v>2894</v>
      </c>
      <c r="D961">
        <v>1</v>
      </c>
    </row>
    <row r="962" spans="1:4" x14ac:dyDescent="0.25">
      <c r="A962" t="s">
        <v>1287</v>
      </c>
      <c r="B962" s="36" t="s">
        <v>2895</v>
      </c>
      <c r="C962" t="s">
        <v>2896</v>
      </c>
      <c r="D962">
        <v>1</v>
      </c>
    </row>
    <row r="963" spans="1:4" x14ac:dyDescent="0.25">
      <c r="A963" t="s">
        <v>1287</v>
      </c>
      <c r="B963" t="s">
        <v>3603</v>
      </c>
      <c r="C963" t="s">
        <v>2896</v>
      </c>
      <c r="D963">
        <v>1</v>
      </c>
    </row>
    <row r="964" spans="1:4" x14ac:dyDescent="0.25">
      <c r="A964" t="s">
        <v>1287</v>
      </c>
      <c r="B964" s="36" t="s">
        <v>2897</v>
      </c>
      <c r="C964" t="s">
        <v>1436</v>
      </c>
      <c r="D964">
        <v>1</v>
      </c>
    </row>
    <row r="965" spans="1:4" x14ac:dyDescent="0.25">
      <c r="A965" t="s">
        <v>1287</v>
      </c>
      <c r="B965" t="s">
        <v>3604</v>
      </c>
      <c r="C965" t="s">
        <v>1436</v>
      </c>
      <c r="D965">
        <v>1</v>
      </c>
    </row>
    <row r="966" spans="1:4" x14ac:dyDescent="0.25">
      <c r="A966" t="s">
        <v>1287</v>
      </c>
      <c r="B966" s="36" t="s">
        <v>1438</v>
      </c>
      <c r="C966" t="s">
        <v>1450</v>
      </c>
      <c r="D966">
        <v>0</v>
      </c>
    </row>
    <row r="967" spans="1:4" x14ac:dyDescent="0.25">
      <c r="A967" t="s">
        <v>1287</v>
      </c>
      <c r="B967" s="36" t="s">
        <v>1440</v>
      </c>
      <c r="C967" t="s">
        <v>1452</v>
      </c>
      <c r="D967">
        <v>0</v>
      </c>
    </row>
    <row r="968" spans="1:4" x14ac:dyDescent="0.25">
      <c r="A968" t="s">
        <v>1287</v>
      </c>
      <c r="B968" t="s">
        <v>1442</v>
      </c>
      <c r="C968" t="s">
        <v>1452</v>
      </c>
      <c r="D968">
        <v>0</v>
      </c>
    </row>
    <row r="969" spans="1:4" x14ac:dyDescent="0.25">
      <c r="A969" t="s">
        <v>1287</v>
      </c>
      <c r="B969" s="36" t="s">
        <v>1443</v>
      </c>
      <c r="C969" t="s">
        <v>1455</v>
      </c>
      <c r="D969">
        <v>0</v>
      </c>
    </row>
    <row r="970" spans="1:4" x14ac:dyDescent="0.25">
      <c r="A970" t="s">
        <v>1287</v>
      </c>
      <c r="B970" t="s">
        <v>1445</v>
      </c>
      <c r="C970" t="s">
        <v>1455</v>
      </c>
      <c r="D970">
        <v>0</v>
      </c>
    </row>
    <row r="971" spans="1:4" x14ac:dyDescent="0.25">
      <c r="A971" t="s">
        <v>1287</v>
      </c>
      <c r="B971" s="36" t="s">
        <v>1446</v>
      </c>
      <c r="C971" t="s">
        <v>1458</v>
      </c>
      <c r="D971">
        <v>0</v>
      </c>
    </row>
    <row r="972" spans="1:4" x14ac:dyDescent="0.25">
      <c r="A972" t="s">
        <v>1287</v>
      </c>
      <c r="B972" t="s">
        <v>3605</v>
      </c>
      <c r="C972" t="s">
        <v>2898</v>
      </c>
      <c r="D972">
        <v>1</v>
      </c>
    </row>
    <row r="973" spans="1:4" x14ac:dyDescent="0.25">
      <c r="A973" t="s">
        <v>1287</v>
      </c>
      <c r="B973" t="s">
        <v>3606</v>
      </c>
      <c r="C973" t="s">
        <v>2899</v>
      </c>
      <c r="D973">
        <v>1</v>
      </c>
    </row>
    <row r="974" spans="1:4" x14ac:dyDescent="0.25">
      <c r="A974" t="s">
        <v>1287</v>
      </c>
      <c r="B974" s="36" t="s">
        <v>2900</v>
      </c>
      <c r="C974" t="s">
        <v>1461</v>
      </c>
      <c r="D974">
        <v>1</v>
      </c>
    </row>
    <row r="975" spans="1:4" x14ac:dyDescent="0.25">
      <c r="A975" t="s">
        <v>1287</v>
      </c>
      <c r="B975" t="s">
        <v>3381</v>
      </c>
      <c r="C975" t="s">
        <v>1461</v>
      </c>
      <c r="D975">
        <v>1</v>
      </c>
    </row>
    <row r="976" spans="1:4" x14ac:dyDescent="0.25">
      <c r="A976" t="s">
        <v>1287</v>
      </c>
      <c r="B976" s="36" t="s">
        <v>2901</v>
      </c>
      <c r="C976" t="s">
        <v>1464</v>
      </c>
      <c r="D976">
        <v>1</v>
      </c>
    </row>
    <row r="977" spans="1:4" x14ac:dyDescent="0.25">
      <c r="A977" t="s">
        <v>1287</v>
      </c>
      <c r="B977" t="s">
        <v>3382</v>
      </c>
      <c r="C977" t="s">
        <v>1464</v>
      </c>
      <c r="D977">
        <v>1</v>
      </c>
    </row>
    <row r="978" spans="1:4" x14ac:dyDescent="0.25">
      <c r="A978" t="s">
        <v>1287</v>
      </c>
      <c r="B978" s="36" t="s">
        <v>2902</v>
      </c>
      <c r="C978" t="s">
        <v>1467</v>
      </c>
      <c r="D978">
        <v>1</v>
      </c>
    </row>
    <row r="979" spans="1:4" x14ac:dyDescent="0.25">
      <c r="A979" t="s">
        <v>1287</v>
      </c>
      <c r="B979" t="s">
        <v>3383</v>
      </c>
      <c r="C979" t="s">
        <v>1467</v>
      </c>
      <c r="D979">
        <v>1</v>
      </c>
    </row>
    <row r="980" spans="1:4" x14ac:dyDescent="0.25">
      <c r="A980" t="s">
        <v>1287</v>
      </c>
      <c r="B980" s="36" t="s">
        <v>2903</v>
      </c>
      <c r="C980" t="s">
        <v>1470</v>
      </c>
      <c r="D980">
        <v>1</v>
      </c>
    </row>
    <row r="981" spans="1:4" x14ac:dyDescent="0.25">
      <c r="A981" t="s">
        <v>1287</v>
      </c>
      <c r="B981" t="s">
        <v>3384</v>
      </c>
      <c r="C981" t="s">
        <v>1470</v>
      </c>
      <c r="D981">
        <v>1</v>
      </c>
    </row>
    <row r="982" spans="1:4" x14ac:dyDescent="0.25">
      <c r="A982" t="s">
        <v>1287</v>
      </c>
      <c r="B982" s="36" t="s">
        <v>1474</v>
      </c>
      <c r="C982" t="s">
        <v>1475</v>
      </c>
      <c r="D982">
        <v>0</v>
      </c>
    </row>
    <row r="983" spans="1:4" x14ac:dyDescent="0.25">
      <c r="A983" t="s">
        <v>1287</v>
      </c>
      <c r="B983" s="36" t="s">
        <v>1476</v>
      </c>
      <c r="C983" t="s">
        <v>1475</v>
      </c>
      <c r="D983">
        <v>0</v>
      </c>
    </row>
    <row r="984" spans="1:4" x14ac:dyDescent="0.25">
      <c r="A984" t="s">
        <v>1287</v>
      </c>
      <c r="B984" t="s">
        <v>1477</v>
      </c>
      <c r="C984" t="s">
        <v>1475</v>
      </c>
      <c r="D984">
        <v>0</v>
      </c>
    </row>
    <row r="985" spans="1:4" x14ac:dyDescent="0.25">
      <c r="A985" t="s">
        <v>1287</v>
      </c>
      <c r="B985" s="36">
        <v>47</v>
      </c>
      <c r="C985" t="s">
        <v>2904</v>
      </c>
      <c r="D985">
        <v>1</v>
      </c>
    </row>
    <row r="986" spans="1:4" x14ac:dyDescent="0.25">
      <c r="A986" t="s">
        <v>1287</v>
      </c>
      <c r="B986" s="36" t="s">
        <v>1480</v>
      </c>
      <c r="C986" t="s">
        <v>2905</v>
      </c>
      <c r="D986">
        <v>0</v>
      </c>
    </row>
    <row r="987" spans="1:4" x14ac:dyDescent="0.25">
      <c r="A987" t="s">
        <v>1287</v>
      </c>
      <c r="B987" s="36" t="s">
        <v>1482</v>
      </c>
      <c r="C987" t="s">
        <v>2906</v>
      </c>
      <c r="D987">
        <v>0</v>
      </c>
    </row>
    <row r="988" spans="1:4" x14ac:dyDescent="0.25">
      <c r="A988" t="s">
        <v>1287</v>
      </c>
      <c r="B988" t="s">
        <v>1484</v>
      </c>
      <c r="C988" t="s">
        <v>2907</v>
      </c>
      <c r="D988">
        <v>0</v>
      </c>
    </row>
    <row r="989" spans="1:4" x14ac:dyDescent="0.25">
      <c r="A989" t="s">
        <v>1287</v>
      </c>
      <c r="B989" t="s">
        <v>1486</v>
      </c>
      <c r="C989" t="s">
        <v>2908</v>
      </c>
      <c r="D989">
        <v>0</v>
      </c>
    </row>
    <row r="990" spans="1:4" x14ac:dyDescent="0.25">
      <c r="A990" t="s">
        <v>1287</v>
      </c>
      <c r="B990" t="s">
        <v>1488</v>
      </c>
      <c r="C990" t="s">
        <v>2909</v>
      </c>
      <c r="D990">
        <v>0</v>
      </c>
    </row>
    <row r="991" spans="1:4" x14ac:dyDescent="0.25">
      <c r="A991" t="s">
        <v>1287</v>
      </c>
      <c r="B991" s="36" t="s">
        <v>2910</v>
      </c>
      <c r="C991" t="s">
        <v>2911</v>
      </c>
      <c r="D991">
        <v>1</v>
      </c>
    </row>
    <row r="992" spans="1:4" x14ac:dyDescent="0.25">
      <c r="A992" t="s">
        <v>1287</v>
      </c>
      <c r="B992" t="s">
        <v>3385</v>
      </c>
      <c r="C992" t="s">
        <v>2911</v>
      </c>
      <c r="D992">
        <v>1</v>
      </c>
    </row>
    <row r="993" spans="1:4" x14ac:dyDescent="0.25">
      <c r="A993" t="s">
        <v>1287</v>
      </c>
      <c r="B993" s="36" t="s">
        <v>1493</v>
      </c>
      <c r="C993" t="s">
        <v>2912</v>
      </c>
      <c r="D993">
        <v>0</v>
      </c>
    </row>
    <row r="994" spans="1:4" x14ac:dyDescent="0.25">
      <c r="A994" t="s">
        <v>1287</v>
      </c>
      <c r="B994" s="36" t="s">
        <v>1495</v>
      </c>
      <c r="C994" t="s">
        <v>2913</v>
      </c>
      <c r="D994">
        <v>0</v>
      </c>
    </row>
    <row r="995" spans="1:4" x14ac:dyDescent="0.25">
      <c r="A995" t="s">
        <v>1287</v>
      </c>
      <c r="B995" t="s">
        <v>1497</v>
      </c>
      <c r="C995" t="s">
        <v>2913</v>
      </c>
      <c r="D995">
        <v>0</v>
      </c>
    </row>
    <row r="996" spans="1:4" x14ac:dyDescent="0.25">
      <c r="A996" t="s">
        <v>1287</v>
      </c>
      <c r="B996" s="36" t="s">
        <v>1498</v>
      </c>
      <c r="C996" t="s">
        <v>2914</v>
      </c>
      <c r="D996">
        <v>0</v>
      </c>
    </row>
    <row r="997" spans="1:4" x14ac:dyDescent="0.25">
      <c r="A997" t="s">
        <v>1287</v>
      </c>
      <c r="B997" t="s">
        <v>1500</v>
      </c>
      <c r="C997" t="s">
        <v>2914</v>
      </c>
      <c r="D997">
        <v>0</v>
      </c>
    </row>
    <row r="998" spans="1:4" x14ac:dyDescent="0.25">
      <c r="A998" t="s">
        <v>1287</v>
      </c>
      <c r="B998" s="36" t="s">
        <v>1501</v>
      </c>
      <c r="C998" t="s">
        <v>2915</v>
      </c>
      <c r="D998">
        <v>0</v>
      </c>
    </row>
    <row r="999" spans="1:4" x14ac:dyDescent="0.25">
      <c r="A999" t="s">
        <v>1287</v>
      </c>
      <c r="B999" t="s">
        <v>1503</v>
      </c>
      <c r="C999" t="s">
        <v>2915</v>
      </c>
      <c r="D999">
        <v>0</v>
      </c>
    </row>
    <row r="1000" spans="1:4" x14ac:dyDescent="0.25">
      <c r="A1000" t="s">
        <v>1287</v>
      </c>
      <c r="B1000" s="36" t="s">
        <v>1504</v>
      </c>
      <c r="C1000" t="s">
        <v>2916</v>
      </c>
      <c r="D1000">
        <v>0</v>
      </c>
    </row>
    <row r="1001" spans="1:4" x14ac:dyDescent="0.25">
      <c r="A1001" t="s">
        <v>1287</v>
      </c>
      <c r="B1001" t="s">
        <v>1506</v>
      </c>
      <c r="C1001" t="s">
        <v>2916</v>
      </c>
      <c r="D1001">
        <v>0</v>
      </c>
    </row>
    <row r="1002" spans="1:4" x14ac:dyDescent="0.25">
      <c r="A1002" t="s">
        <v>1287</v>
      </c>
      <c r="B1002" s="36" t="s">
        <v>1507</v>
      </c>
      <c r="C1002" t="s">
        <v>1508</v>
      </c>
      <c r="D1002">
        <v>0</v>
      </c>
    </row>
    <row r="1003" spans="1:4" x14ac:dyDescent="0.25">
      <c r="A1003" t="s">
        <v>1287</v>
      </c>
      <c r="B1003" t="s">
        <v>1509</v>
      </c>
      <c r="C1003" t="s">
        <v>1508</v>
      </c>
      <c r="D1003">
        <v>0</v>
      </c>
    </row>
    <row r="1004" spans="1:4" x14ac:dyDescent="0.25">
      <c r="A1004" t="s">
        <v>1287</v>
      </c>
      <c r="B1004" s="36" t="s">
        <v>1510</v>
      </c>
      <c r="C1004" t="s">
        <v>2917</v>
      </c>
      <c r="D1004">
        <v>0</v>
      </c>
    </row>
    <row r="1005" spans="1:4" x14ac:dyDescent="0.25">
      <c r="A1005" t="s">
        <v>1287</v>
      </c>
      <c r="B1005" t="s">
        <v>1512</v>
      </c>
      <c r="C1005" t="s">
        <v>2917</v>
      </c>
      <c r="D1005">
        <v>0</v>
      </c>
    </row>
    <row r="1006" spans="1:4" x14ac:dyDescent="0.25">
      <c r="A1006" t="s">
        <v>1287</v>
      </c>
      <c r="B1006" s="36" t="s">
        <v>2918</v>
      </c>
      <c r="C1006" t="s">
        <v>2919</v>
      </c>
      <c r="D1006">
        <v>1</v>
      </c>
    </row>
    <row r="1007" spans="1:4" x14ac:dyDescent="0.25">
      <c r="A1007" t="s">
        <v>1287</v>
      </c>
      <c r="B1007" t="s">
        <v>3607</v>
      </c>
      <c r="C1007" t="s">
        <v>2919</v>
      </c>
      <c r="D1007">
        <v>1</v>
      </c>
    </row>
    <row r="1008" spans="1:4" x14ac:dyDescent="0.25">
      <c r="A1008" t="s">
        <v>1287</v>
      </c>
      <c r="B1008" s="36" t="s">
        <v>1516</v>
      </c>
      <c r="C1008" t="s">
        <v>2920</v>
      </c>
      <c r="D1008">
        <v>0</v>
      </c>
    </row>
    <row r="1009" spans="1:4" x14ac:dyDescent="0.25">
      <c r="A1009" t="s">
        <v>1287</v>
      </c>
      <c r="B1009" s="36" t="s">
        <v>1518</v>
      </c>
      <c r="C1009" t="s">
        <v>2920</v>
      </c>
      <c r="D1009">
        <v>0</v>
      </c>
    </row>
    <row r="1010" spans="1:4" x14ac:dyDescent="0.25">
      <c r="A1010" t="s">
        <v>1287</v>
      </c>
      <c r="B1010" t="s">
        <v>1519</v>
      </c>
      <c r="C1010" t="s">
        <v>2920</v>
      </c>
      <c r="D1010">
        <v>0</v>
      </c>
    </row>
    <row r="1011" spans="1:4" x14ac:dyDescent="0.25">
      <c r="A1011" t="s">
        <v>1287</v>
      </c>
      <c r="B1011" s="36" t="s">
        <v>1520</v>
      </c>
      <c r="C1011" t="s">
        <v>2921</v>
      </c>
      <c r="D1011">
        <v>0</v>
      </c>
    </row>
    <row r="1012" spans="1:4" x14ac:dyDescent="0.25">
      <c r="A1012" t="s">
        <v>1287</v>
      </c>
      <c r="B1012" s="36" t="s">
        <v>2922</v>
      </c>
      <c r="C1012" t="s">
        <v>2923</v>
      </c>
      <c r="D1012">
        <v>1</v>
      </c>
    </row>
    <row r="1013" spans="1:4" x14ac:dyDescent="0.25">
      <c r="A1013" t="s">
        <v>1287</v>
      </c>
      <c r="B1013" t="s">
        <v>3608</v>
      </c>
      <c r="C1013" t="s">
        <v>2923</v>
      </c>
      <c r="D1013">
        <v>1</v>
      </c>
    </row>
    <row r="1014" spans="1:4" x14ac:dyDescent="0.25">
      <c r="A1014" t="s">
        <v>1287</v>
      </c>
      <c r="B1014" s="36" t="s">
        <v>2924</v>
      </c>
      <c r="C1014" t="s">
        <v>2925</v>
      </c>
      <c r="D1014">
        <v>1</v>
      </c>
    </row>
    <row r="1015" spans="1:4" x14ac:dyDescent="0.25">
      <c r="A1015" t="s">
        <v>1287</v>
      </c>
      <c r="B1015" t="s">
        <v>3609</v>
      </c>
      <c r="C1015" t="s">
        <v>2925</v>
      </c>
      <c r="D1015">
        <v>1</v>
      </c>
    </row>
    <row r="1016" spans="1:4" x14ac:dyDescent="0.25">
      <c r="A1016" t="s">
        <v>1287</v>
      </c>
      <c r="B1016" s="36" t="s">
        <v>2926</v>
      </c>
      <c r="C1016" t="s">
        <v>2927</v>
      </c>
      <c r="D1016">
        <v>1</v>
      </c>
    </row>
    <row r="1017" spans="1:4" x14ac:dyDescent="0.25">
      <c r="A1017" t="s">
        <v>1287</v>
      </c>
      <c r="B1017" t="s">
        <v>3610</v>
      </c>
      <c r="C1017" t="s">
        <v>2927</v>
      </c>
      <c r="D1017">
        <v>1</v>
      </c>
    </row>
    <row r="1018" spans="1:4" x14ac:dyDescent="0.25">
      <c r="A1018" t="s">
        <v>1287</v>
      </c>
      <c r="B1018" s="36" t="s">
        <v>1524</v>
      </c>
      <c r="C1018" t="s">
        <v>2928</v>
      </c>
      <c r="D1018">
        <v>0</v>
      </c>
    </row>
    <row r="1019" spans="1:4" x14ac:dyDescent="0.25">
      <c r="A1019" t="s">
        <v>1287</v>
      </c>
      <c r="B1019" s="36" t="s">
        <v>1526</v>
      </c>
      <c r="C1019" t="s">
        <v>2929</v>
      </c>
      <c r="D1019">
        <v>0</v>
      </c>
    </row>
    <row r="1020" spans="1:4" x14ac:dyDescent="0.25">
      <c r="A1020" t="s">
        <v>1287</v>
      </c>
      <c r="B1020" t="s">
        <v>1528</v>
      </c>
      <c r="C1020" t="s">
        <v>2929</v>
      </c>
      <c r="D1020">
        <v>0</v>
      </c>
    </row>
    <row r="1021" spans="1:4" x14ac:dyDescent="0.25">
      <c r="A1021" t="s">
        <v>1287</v>
      </c>
      <c r="B1021" s="36" t="s">
        <v>1529</v>
      </c>
      <c r="C1021" t="s">
        <v>2930</v>
      </c>
      <c r="D1021">
        <v>0</v>
      </c>
    </row>
    <row r="1022" spans="1:4" x14ac:dyDescent="0.25">
      <c r="A1022" t="s">
        <v>1287</v>
      </c>
      <c r="B1022" t="s">
        <v>1531</v>
      </c>
      <c r="C1022" t="s">
        <v>2931</v>
      </c>
      <c r="D1022">
        <v>0</v>
      </c>
    </row>
    <row r="1023" spans="1:4" x14ac:dyDescent="0.25">
      <c r="A1023" t="s">
        <v>1287</v>
      </c>
      <c r="B1023" t="s">
        <v>1533</v>
      </c>
      <c r="C1023" t="s">
        <v>2932</v>
      </c>
      <c r="D1023">
        <v>0</v>
      </c>
    </row>
    <row r="1024" spans="1:4" x14ac:dyDescent="0.25">
      <c r="A1024" t="s">
        <v>1287</v>
      </c>
      <c r="B1024" s="36" t="s">
        <v>1535</v>
      </c>
      <c r="C1024" t="s">
        <v>1536</v>
      </c>
      <c r="D1024">
        <v>0</v>
      </c>
    </row>
    <row r="1025" spans="1:4" x14ac:dyDescent="0.25">
      <c r="A1025" t="s">
        <v>1287</v>
      </c>
      <c r="B1025" t="s">
        <v>1537</v>
      </c>
      <c r="C1025" t="s">
        <v>1536</v>
      </c>
      <c r="D1025">
        <v>0</v>
      </c>
    </row>
    <row r="1026" spans="1:4" x14ac:dyDescent="0.25">
      <c r="A1026" t="s">
        <v>1287</v>
      </c>
      <c r="B1026" s="36" t="s">
        <v>1538</v>
      </c>
      <c r="C1026" t="s">
        <v>1539</v>
      </c>
      <c r="D1026">
        <v>0</v>
      </c>
    </row>
    <row r="1027" spans="1:4" x14ac:dyDescent="0.25">
      <c r="A1027" t="s">
        <v>1287</v>
      </c>
      <c r="B1027" t="s">
        <v>1540</v>
      </c>
      <c r="C1027" t="s">
        <v>1539</v>
      </c>
      <c r="D1027">
        <v>0</v>
      </c>
    </row>
    <row r="1028" spans="1:4" x14ac:dyDescent="0.25">
      <c r="A1028" t="s">
        <v>1287</v>
      </c>
      <c r="B1028" s="36" t="s">
        <v>2933</v>
      </c>
      <c r="C1028" t="s">
        <v>2934</v>
      </c>
      <c r="D1028">
        <v>1</v>
      </c>
    </row>
    <row r="1029" spans="1:4" x14ac:dyDescent="0.25">
      <c r="A1029" t="s">
        <v>1287</v>
      </c>
      <c r="B1029" t="s">
        <v>3611</v>
      </c>
      <c r="C1029" t="s">
        <v>2935</v>
      </c>
      <c r="D1029">
        <v>1</v>
      </c>
    </row>
    <row r="1030" spans="1:4" x14ac:dyDescent="0.25">
      <c r="A1030" t="s">
        <v>1287</v>
      </c>
      <c r="B1030" t="s">
        <v>3612</v>
      </c>
      <c r="C1030" t="s">
        <v>2936</v>
      </c>
      <c r="D1030">
        <v>1</v>
      </c>
    </row>
    <row r="1031" spans="1:4" x14ac:dyDescent="0.25">
      <c r="A1031" t="s">
        <v>1287</v>
      </c>
      <c r="B1031" t="s">
        <v>3613</v>
      </c>
      <c r="C1031" t="s">
        <v>2937</v>
      </c>
      <c r="D1031">
        <v>1</v>
      </c>
    </row>
    <row r="1032" spans="1:4" x14ac:dyDescent="0.25">
      <c r="A1032" t="s">
        <v>1287</v>
      </c>
      <c r="B1032" t="s">
        <v>3614</v>
      </c>
      <c r="C1032" t="s">
        <v>2938</v>
      </c>
      <c r="D1032">
        <v>1</v>
      </c>
    </row>
    <row r="1033" spans="1:4" x14ac:dyDescent="0.25">
      <c r="A1033" t="s">
        <v>1287</v>
      </c>
      <c r="B1033" t="s">
        <v>3550</v>
      </c>
      <c r="C1033" t="s">
        <v>2939</v>
      </c>
      <c r="D1033">
        <v>1</v>
      </c>
    </row>
    <row r="1034" spans="1:4" x14ac:dyDescent="0.25">
      <c r="A1034" t="s">
        <v>1287</v>
      </c>
      <c r="B1034" s="36" t="s">
        <v>1551</v>
      </c>
      <c r="C1034" t="s">
        <v>1552</v>
      </c>
      <c r="D1034">
        <v>0</v>
      </c>
    </row>
    <row r="1035" spans="1:4" x14ac:dyDescent="0.25">
      <c r="A1035" t="s">
        <v>1287</v>
      </c>
      <c r="B1035" s="36" t="s">
        <v>1553</v>
      </c>
      <c r="C1035" t="s">
        <v>1554</v>
      </c>
      <c r="D1035">
        <v>0</v>
      </c>
    </row>
    <row r="1036" spans="1:4" x14ac:dyDescent="0.25">
      <c r="A1036" t="s">
        <v>1287</v>
      </c>
      <c r="B1036" t="s">
        <v>1555</v>
      </c>
      <c r="C1036" t="s">
        <v>1554</v>
      </c>
      <c r="D1036">
        <v>0</v>
      </c>
    </row>
    <row r="1037" spans="1:4" x14ac:dyDescent="0.25">
      <c r="A1037" t="s">
        <v>1287</v>
      </c>
      <c r="B1037" s="36" t="s">
        <v>1556</v>
      </c>
      <c r="C1037" t="s">
        <v>2940</v>
      </c>
      <c r="D1037">
        <v>0</v>
      </c>
    </row>
    <row r="1038" spans="1:4" x14ac:dyDescent="0.25">
      <c r="A1038" t="s">
        <v>1287</v>
      </c>
      <c r="B1038" t="s">
        <v>1558</v>
      </c>
      <c r="C1038" t="s">
        <v>2940</v>
      </c>
      <c r="D1038">
        <v>0</v>
      </c>
    </row>
    <row r="1039" spans="1:4" x14ac:dyDescent="0.25">
      <c r="A1039" t="s">
        <v>1287</v>
      </c>
      <c r="B1039" s="36" t="s">
        <v>1559</v>
      </c>
      <c r="C1039" t="s">
        <v>2941</v>
      </c>
      <c r="D1039">
        <v>0</v>
      </c>
    </row>
    <row r="1040" spans="1:4" x14ac:dyDescent="0.25">
      <c r="A1040" t="s">
        <v>1287</v>
      </c>
      <c r="B1040" t="s">
        <v>3615</v>
      </c>
      <c r="C1040" t="s">
        <v>2941</v>
      </c>
      <c r="D1040">
        <v>1</v>
      </c>
    </row>
    <row r="1041" spans="1:4" x14ac:dyDescent="0.25">
      <c r="A1041" t="s">
        <v>1287</v>
      </c>
      <c r="B1041" s="36" t="s">
        <v>1567</v>
      </c>
      <c r="C1041" t="s">
        <v>1560</v>
      </c>
      <c r="D1041">
        <v>0</v>
      </c>
    </row>
    <row r="1042" spans="1:4" x14ac:dyDescent="0.25">
      <c r="A1042" t="s">
        <v>1287</v>
      </c>
      <c r="B1042" t="s">
        <v>3616</v>
      </c>
      <c r="C1042" t="s">
        <v>2942</v>
      </c>
      <c r="D1042">
        <v>1</v>
      </c>
    </row>
    <row r="1043" spans="1:4" x14ac:dyDescent="0.25">
      <c r="A1043" t="s">
        <v>1287</v>
      </c>
      <c r="B1043" t="s">
        <v>3617</v>
      </c>
      <c r="C1043" t="s">
        <v>2943</v>
      </c>
      <c r="D1043">
        <v>1</v>
      </c>
    </row>
    <row r="1044" spans="1:4" x14ac:dyDescent="0.25">
      <c r="A1044" t="s">
        <v>1287</v>
      </c>
      <c r="B1044" t="s">
        <v>3618</v>
      </c>
      <c r="C1044" t="s">
        <v>2944</v>
      </c>
      <c r="D1044">
        <v>1</v>
      </c>
    </row>
    <row r="1045" spans="1:4" x14ac:dyDescent="0.25">
      <c r="A1045" t="s">
        <v>1287</v>
      </c>
      <c r="B1045" s="36" t="s">
        <v>2945</v>
      </c>
      <c r="C1045" t="s">
        <v>1568</v>
      </c>
      <c r="D1045">
        <v>1</v>
      </c>
    </row>
    <row r="1046" spans="1:4" x14ac:dyDescent="0.25">
      <c r="A1046" t="s">
        <v>1287</v>
      </c>
      <c r="B1046" t="s">
        <v>3551</v>
      </c>
      <c r="C1046" t="s">
        <v>1568</v>
      </c>
      <c r="D1046">
        <v>1</v>
      </c>
    </row>
    <row r="1047" spans="1:4" x14ac:dyDescent="0.25">
      <c r="A1047" t="s">
        <v>1287</v>
      </c>
      <c r="B1047" s="36" t="s">
        <v>1577</v>
      </c>
      <c r="C1047" t="s">
        <v>2946</v>
      </c>
      <c r="D1047">
        <v>0</v>
      </c>
    </row>
    <row r="1048" spans="1:4" x14ac:dyDescent="0.25">
      <c r="A1048" t="s">
        <v>1287</v>
      </c>
      <c r="B1048" s="36" t="s">
        <v>1579</v>
      </c>
      <c r="C1048" t="s">
        <v>1580</v>
      </c>
      <c r="D1048">
        <v>0</v>
      </c>
    </row>
    <row r="1049" spans="1:4" x14ac:dyDescent="0.25">
      <c r="A1049" t="s">
        <v>1287</v>
      </c>
      <c r="B1049" t="s">
        <v>1581</v>
      </c>
      <c r="C1049" t="s">
        <v>2947</v>
      </c>
      <c r="D1049">
        <v>0</v>
      </c>
    </row>
    <row r="1050" spans="1:4" x14ac:dyDescent="0.25">
      <c r="A1050" t="s">
        <v>1287</v>
      </c>
      <c r="B1050" t="s">
        <v>1583</v>
      </c>
      <c r="C1050" t="s">
        <v>2948</v>
      </c>
      <c r="D1050">
        <v>0</v>
      </c>
    </row>
    <row r="1051" spans="1:4" x14ac:dyDescent="0.25">
      <c r="A1051" t="s">
        <v>1287</v>
      </c>
      <c r="B1051" s="36" t="s">
        <v>1585</v>
      </c>
      <c r="C1051" t="s">
        <v>2949</v>
      </c>
      <c r="D1051">
        <v>0</v>
      </c>
    </row>
    <row r="1052" spans="1:4" x14ac:dyDescent="0.25">
      <c r="A1052" t="s">
        <v>1287</v>
      </c>
      <c r="B1052" t="s">
        <v>1587</v>
      </c>
      <c r="C1052" t="s">
        <v>2950</v>
      </c>
      <c r="D1052">
        <v>0</v>
      </c>
    </row>
    <row r="1053" spans="1:4" x14ac:dyDescent="0.25">
      <c r="A1053" t="s">
        <v>1287</v>
      </c>
      <c r="B1053" t="s">
        <v>1589</v>
      </c>
      <c r="C1053" t="s">
        <v>2951</v>
      </c>
      <c r="D1053">
        <v>0</v>
      </c>
    </row>
    <row r="1054" spans="1:4" x14ac:dyDescent="0.25">
      <c r="A1054" t="s">
        <v>1287</v>
      </c>
      <c r="B1054" s="36" t="s">
        <v>1591</v>
      </c>
      <c r="C1054" t="s">
        <v>2952</v>
      </c>
      <c r="D1054">
        <v>0</v>
      </c>
    </row>
    <row r="1055" spans="1:4" x14ac:dyDescent="0.25">
      <c r="A1055" t="s">
        <v>1287</v>
      </c>
      <c r="B1055" t="s">
        <v>1593</v>
      </c>
      <c r="C1055" t="s">
        <v>2952</v>
      </c>
      <c r="D1055">
        <v>0</v>
      </c>
    </row>
    <row r="1056" spans="1:4" x14ac:dyDescent="0.25">
      <c r="A1056" t="s">
        <v>1287</v>
      </c>
      <c r="B1056" s="36" t="s">
        <v>1594</v>
      </c>
      <c r="C1056" t="s">
        <v>1595</v>
      </c>
      <c r="D1056">
        <v>0</v>
      </c>
    </row>
    <row r="1057" spans="1:4" x14ac:dyDescent="0.25">
      <c r="A1057" t="s">
        <v>1287</v>
      </c>
      <c r="B1057" t="s">
        <v>3619</v>
      </c>
      <c r="C1057" t="s">
        <v>1595</v>
      </c>
      <c r="D1057">
        <v>1</v>
      </c>
    </row>
    <row r="1058" spans="1:4" x14ac:dyDescent="0.25">
      <c r="A1058" t="s">
        <v>1287</v>
      </c>
      <c r="B1058" s="36" t="s">
        <v>1599</v>
      </c>
      <c r="C1058" t="s">
        <v>2953</v>
      </c>
      <c r="D1058">
        <v>0</v>
      </c>
    </row>
    <row r="1059" spans="1:4" x14ac:dyDescent="0.25">
      <c r="A1059" t="s">
        <v>1287</v>
      </c>
      <c r="B1059" t="s">
        <v>1601</v>
      </c>
      <c r="C1059" t="s">
        <v>2953</v>
      </c>
      <c r="D1059">
        <v>0</v>
      </c>
    </row>
    <row r="1060" spans="1:4" x14ac:dyDescent="0.25">
      <c r="A1060" t="s">
        <v>1287</v>
      </c>
      <c r="B1060" s="36" t="s">
        <v>1602</v>
      </c>
      <c r="C1060" t="s">
        <v>2954</v>
      </c>
      <c r="D1060">
        <v>0</v>
      </c>
    </row>
    <row r="1061" spans="1:4" x14ac:dyDescent="0.25">
      <c r="A1061" t="s">
        <v>1287</v>
      </c>
      <c r="B1061" t="s">
        <v>1604</v>
      </c>
      <c r="C1061" t="s">
        <v>2955</v>
      </c>
      <c r="D1061">
        <v>0</v>
      </c>
    </row>
    <row r="1062" spans="1:4" x14ac:dyDescent="0.25">
      <c r="A1062" t="s">
        <v>1287</v>
      </c>
      <c r="B1062" t="s">
        <v>1606</v>
      </c>
      <c r="C1062" t="s">
        <v>2956</v>
      </c>
      <c r="D1062">
        <v>0</v>
      </c>
    </row>
    <row r="1063" spans="1:4" x14ac:dyDescent="0.25">
      <c r="A1063" t="s">
        <v>1287</v>
      </c>
      <c r="B1063" t="s">
        <v>3620</v>
      </c>
      <c r="C1063" t="s">
        <v>2957</v>
      </c>
      <c r="D1063">
        <v>1</v>
      </c>
    </row>
    <row r="1064" spans="1:4" x14ac:dyDescent="0.25">
      <c r="A1064" t="s">
        <v>1287</v>
      </c>
      <c r="B1064" s="36" t="s">
        <v>1608</v>
      </c>
      <c r="C1064" t="s">
        <v>2958</v>
      </c>
      <c r="D1064">
        <v>0</v>
      </c>
    </row>
    <row r="1065" spans="1:4" x14ac:dyDescent="0.25">
      <c r="A1065" t="s">
        <v>1287</v>
      </c>
      <c r="B1065" t="s">
        <v>1610</v>
      </c>
      <c r="C1065" t="s">
        <v>2958</v>
      </c>
      <c r="D1065">
        <v>0</v>
      </c>
    </row>
    <row r="1066" spans="1:4" x14ac:dyDescent="0.25">
      <c r="A1066" t="s">
        <v>1287</v>
      </c>
      <c r="B1066" s="36" t="s">
        <v>1611</v>
      </c>
      <c r="C1066" t="s">
        <v>2959</v>
      </c>
      <c r="D1066">
        <v>0</v>
      </c>
    </row>
    <row r="1067" spans="1:4" x14ac:dyDescent="0.25">
      <c r="A1067" t="s">
        <v>1287</v>
      </c>
      <c r="B1067" t="s">
        <v>3621</v>
      </c>
      <c r="C1067" t="s">
        <v>2960</v>
      </c>
      <c r="D1067">
        <v>1</v>
      </c>
    </row>
    <row r="1068" spans="1:4" x14ac:dyDescent="0.25">
      <c r="A1068" t="s">
        <v>1287</v>
      </c>
      <c r="B1068" t="s">
        <v>3622</v>
      </c>
      <c r="C1068" t="s">
        <v>2961</v>
      </c>
      <c r="D1068">
        <v>1</v>
      </c>
    </row>
    <row r="1069" spans="1:4" x14ac:dyDescent="0.25">
      <c r="A1069" t="s">
        <v>1287</v>
      </c>
      <c r="B1069" t="s">
        <v>3623</v>
      </c>
      <c r="C1069" t="s">
        <v>2962</v>
      </c>
      <c r="D1069">
        <v>1</v>
      </c>
    </row>
    <row r="1070" spans="1:4" x14ac:dyDescent="0.25">
      <c r="A1070" t="s">
        <v>1287</v>
      </c>
      <c r="B1070" t="s">
        <v>3624</v>
      </c>
      <c r="C1070" t="s">
        <v>2963</v>
      </c>
      <c r="D1070">
        <v>1</v>
      </c>
    </row>
    <row r="1071" spans="1:4" x14ac:dyDescent="0.25">
      <c r="A1071" t="s">
        <v>1287</v>
      </c>
      <c r="B1071" t="s">
        <v>3552</v>
      </c>
      <c r="C1071" t="s">
        <v>2964</v>
      </c>
      <c r="D1071">
        <v>1</v>
      </c>
    </row>
    <row r="1072" spans="1:4" x14ac:dyDescent="0.25">
      <c r="A1072" t="s">
        <v>1287</v>
      </c>
      <c r="B1072" s="36" t="s">
        <v>1614</v>
      </c>
      <c r="C1072" t="s">
        <v>2965</v>
      </c>
      <c r="D1072">
        <v>0</v>
      </c>
    </row>
    <row r="1073" spans="1:4" x14ac:dyDescent="0.25">
      <c r="A1073" t="s">
        <v>1287</v>
      </c>
      <c r="B1073" t="s">
        <v>1616</v>
      </c>
      <c r="C1073" t="s">
        <v>2965</v>
      </c>
      <c r="D1073">
        <v>0</v>
      </c>
    </row>
    <row r="1074" spans="1:4" x14ac:dyDescent="0.25">
      <c r="A1074" t="s">
        <v>1287</v>
      </c>
      <c r="B1074" s="36" t="s">
        <v>1617</v>
      </c>
      <c r="C1074" t="s">
        <v>2966</v>
      </c>
      <c r="D1074">
        <v>0</v>
      </c>
    </row>
    <row r="1075" spans="1:4" x14ac:dyDescent="0.25">
      <c r="A1075" t="s">
        <v>1287</v>
      </c>
      <c r="B1075" s="36" t="s">
        <v>1619</v>
      </c>
      <c r="C1075" t="s">
        <v>2967</v>
      </c>
      <c r="D1075">
        <v>0</v>
      </c>
    </row>
    <row r="1076" spans="1:4" x14ac:dyDescent="0.25">
      <c r="A1076" t="s">
        <v>1287</v>
      </c>
      <c r="B1076" t="s">
        <v>1621</v>
      </c>
      <c r="C1076" t="s">
        <v>2967</v>
      </c>
      <c r="D1076">
        <v>0</v>
      </c>
    </row>
    <row r="1077" spans="1:4" x14ac:dyDescent="0.25">
      <c r="A1077" t="s">
        <v>1287</v>
      </c>
      <c r="B1077" s="36" t="s">
        <v>1622</v>
      </c>
      <c r="C1077" t="s">
        <v>2968</v>
      </c>
      <c r="D1077">
        <v>0</v>
      </c>
    </row>
    <row r="1078" spans="1:4" x14ac:dyDescent="0.25">
      <c r="A1078" t="s">
        <v>1287</v>
      </c>
      <c r="B1078" t="s">
        <v>1624</v>
      </c>
      <c r="C1078" t="s">
        <v>2968</v>
      </c>
      <c r="D1078">
        <v>0</v>
      </c>
    </row>
    <row r="1079" spans="1:4" x14ac:dyDescent="0.25">
      <c r="A1079" t="s">
        <v>1287</v>
      </c>
      <c r="B1079" s="36" t="s">
        <v>2969</v>
      </c>
      <c r="C1079" t="s">
        <v>2970</v>
      </c>
      <c r="D1079">
        <v>1</v>
      </c>
    </row>
    <row r="1080" spans="1:4" x14ac:dyDescent="0.25">
      <c r="A1080" t="s">
        <v>1287</v>
      </c>
      <c r="B1080" t="s">
        <v>3553</v>
      </c>
      <c r="C1080" t="s">
        <v>2970</v>
      </c>
      <c r="D1080">
        <v>1</v>
      </c>
    </row>
    <row r="1081" spans="1:4" x14ac:dyDescent="0.25">
      <c r="A1081" t="s">
        <v>1287</v>
      </c>
      <c r="B1081" s="36" t="s">
        <v>1628</v>
      </c>
      <c r="C1081" t="s">
        <v>2971</v>
      </c>
      <c r="D1081">
        <v>0</v>
      </c>
    </row>
    <row r="1082" spans="1:4" x14ac:dyDescent="0.25">
      <c r="A1082" t="s">
        <v>1287</v>
      </c>
      <c r="B1082" s="36" t="s">
        <v>1629</v>
      </c>
      <c r="C1082" t="s">
        <v>2972</v>
      </c>
      <c r="D1082">
        <v>0</v>
      </c>
    </row>
    <row r="1083" spans="1:4" x14ac:dyDescent="0.25">
      <c r="A1083" t="s">
        <v>1287</v>
      </c>
      <c r="B1083" t="s">
        <v>3554</v>
      </c>
      <c r="C1083" t="s">
        <v>2973</v>
      </c>
      <c r="D1083">
        <v>1</v>
      </c>
    </row>
    <row r="1084" spans="1:4" x14ac:dyDescent="0.25">
      <c r="A1084" t="s">
        <v>1287</v>
      </c>
      <c r="B1084" t="s">
        <v>3555</v>
      </c>
      <c r="C1084" t="s">
        <v>2974</v>
      </c>
      <c r="D1084">
        <v>1</v>
      </c>
    </row>
    <row r="1085" spans="1:4" x14ac:dyDescent="0.25">
      <c r="A1085" t="s">
        <v>1287</v>
      </c>
      <c r="B1085" t="s">
        <v>3556</v>
      </c>
      <c r="C1085" t="s">
        <v>2975</v>
      </c>
      <c r="D1085">
        <v>1</v>
      </c>
    </row>
    <row r="1086" spans="1:4" x14ac:dyDescent="0.25">
      <c r="A1086" t="s">
        <v>1287</v>
      </c>
      <c r="B1086" t="s">
        <v>3557</v>
      </c>
      <c r="C1086" t="s">
        <v>2976</v>
      </c>
      <c r="D1086">
        <v>1</v>
      </c>
    </row>
    <row r="1087" spans="1:4" x14ac:dyDescent="0.25">
      <c r="A1087" t="s">
        <v>1287</v>
      </c>
      <c r="B1087" t="s">
        <v>3558</v>
      </c>
      <c r="C1087" t="s">
        <v>2977</v>
      </c>
      <c r="D1087">
        <v>1</v>
      </c>
    </row>
    <row r="1088" spans="1:4" x14ac:dyDescent="0.25">
      <c r="A1088" t="s">
        <v>1287</v>
      </c>
      <c r="B1088" t="s">
        <v>3559</v>
      </c>
      <c r="C1088" t="s">
        <v>2978</v>
      </c>
      <c r="D1088">
        <v>1</v>
      </c>
    </row>
    <row r="1089" spans="1:4" x14ac:dyDescent="0.25">
      <c r="A1089" t="s">
        <v>1287</v>
      </c>
      <c r="B1089" t="s">
        <v>3560</v>
      </c>
      <c r="C1089" t="s">
        <v>2979</v>
      </c>
      <c r="D1089">
        <v>1</v>
      </c>
    </row>
    <row r="1090" spans="1:4" x14ac:dyDescent="0.25">
      <c r="A1090" t="s">
        <v>1287</v>
      </c>
      <c r="B1090" t="s">
        <v>3561</v>
      </c>
      <c r="C1090" t="s">
        <v>2980</v>
      </c>
      <c r="D1090">
        <v>1</v>
      </c>
    </row>
    <row r="1091" spans="1:4" x14ac:dyDescent="0.25">
      <c r="A1091" t="s">
        <v>1287</v>
      </c>
      <c r="B1091" t="s">
        <v>3562</v>
      </c>
      <c r="C1091" t="s">
        <v>2981</v>
      </c>
      <c r="D1091">
        <v>1</v>
      </c>
    </row>
    <row r="1092" spans="1:4" x14ac:dyDescent="0.25">
      <c r="A1092" t="s">
        <v>1287</v>
      </c>
      <c r="B1092" s="36" t="s">
        <v>2982</v>
      </c>
      <c r="C1092" t="s">
        <v>2983</v>
      </c>
      <c r="D1092">
        <v>1</v>
      </c>
    </row>
    <row r="1093" spans="1:4" x14ac:dyDescent="0.25">
      <c r="A1093" t="s">
        <v>1287</v>
      </c>
      <c r="B1093" t="s">
        <v>3563</v>
      </c>
      <c r="C1093" t="s">
        <v>2983</v>
      </c>
      <c r="D1093">
        <v>1</v>
      </c>
    </row>
    <row r="1094" spans="1:4" x14ac:dyDescent="0.25">
      <c r="A1094" t="s">
        <v>1635</v>
      </c>
      <c r="B1094" s="36" t="s">
        <v>1635</v>
      </c>
      <c r="C1094" t="s">
        <v>3295</v>
      </c>
      <c r="D1094">
        <v>0</v>
      </c>
    </row>
    <row r="1095" spans="1:4" x14ac:dyDescent="0.25">
      <c r="A1095" t="s">
        <v>1635</v>
      </c>
      <c r="B1095" s="36">
        <v>49</v>
      </c>
      <c r="C1095" t="s">
        <v>1637</v>
      </c>
      <c r="D1095">
        <v>1</v>
      </c>
    </row>
    <row r="1096" spans="1:4" x14ac:dyDescent="0.25">
      <c r="A1096" t="s">
        <v>1635</v>
      </c>
      <c r="B1096" s="36" t="s">
        <v>1638</v>
      </c>
      <c r="C1096" t="s">
        <v>2984</v>
      </c>
      <c r="D1096">
        <v>0</v>
      </c>
    </row>
    <row r="1097" spans="1:4" x14ac:dyDescent="0.25">
      <c r="A1097" t="s">
        <v>1635</v>
      </c>
      <c r="B1097" s="36" t="s">
        <v>2985</v>
      </c>
      <c r="C1097" t="s">
        <v>2984</v>
      </c>
      <c r="D1097">
        <v>1</v>
      </c>
    </row>
    <row r="1098" spans="1:4" x14ac:dyDescent="0.25">
      <c r="A1098" t="s">
        <v>1635</v>
      </c>
      <c r="B1098" t="s">
        <v>3399</v>
      </c>
      <c r="C1098" t="s">
        <v>2984</v>
      </c>
      <c r="D1098">
        <v>1</v>
      </c>
    </row>
    <row r="1099" spans="1:4" x14ac:dyDescent="0.25">
      <c r="A1099" t="s">
        <v>1635</v>
      </c>
      <c r="B1099" s="36" t="s">
        <v>1646</v>
      </c>
      <c r="C1099" t="s">
        <v>1647</v>
      </c>
      <c r="D1099">
        <v>0</v>
      </c>
    </row>
    <row r="1100" spans="1:4" x14ac:dyDescent="0.25">
      <c r="A1100" t="s">
        <v>1635</v>
      </c>
      <c r="B1100" s="36" t="s">
        <v>1648</v>
      </c>
      <c r="C1100" t="s">
        <v>1647</v>
      </c>
      <c r="D1100">
        <v>0</v>
      </c>
    </row>
    <row r="1101" spans="1:4" x14ac:dyDescent="0.25">
      <c r="A1101" t="s">
        <v>1635</v>
      </c>
      <c r="B1101" t="s">
        <v>1649</v>
      </c>
      <c r="C1101" t="s">
        <v>1647</v>
      </c>
      <c r="D1101">
        <v>0</v>
      </c>
    </row>
    <row r="1102" spans="1:4" x14ac:dyDescent="0.25">
      <c r="A1102" t="s">
        <v>1635</v>
      </c>
      <c r="B1102" s="36" t="s">
        <v>1650</v>
      </c>
      <c r="C1102" t="s">
        <v>1651</v>
      </c>
      <c r="D1102">
        <v>0</v>
      </c>
    </row>
    <row r="1103" spans="1:4" x14ac:dyDescent="0.25">
      <c r="A1103" t="s">
        <v>1635</v>
      </c>
      <c r="B1103" s="36" t="s">
        <v>1652</v>
      </c>
      <c r="C1103" t="s">
        <v>2986</v>
      </c>
      <c r="D1103">
        <v>0</v>
      </c>
    </row>
    <row r="1104" spans="1:4" x14ac:dyDescent="0.25">
      <c r="A1104" t="s">
        <v>1635</v>
      </c>
      <c r="B1104" t="s">
        <v>3564</v>
      </c>
      <c r="C1104" t="s">
        <v>2987</v>
      </c>
      <c r="D1104">
        <v>1</v>
      </c>
    </row>
    <row r="1105" spans="1:4" x14ac:dyDescent="0.25">
      <c r="A1105" t="s">
        <v>1635</v>
      </c>
      <c r="B1105" t="s">
        <v>3625</v>
      </c>
      <c r="C1105" t="s">
        <v>2988</v>
      </c>
      <c r="D1105">
        <v>1</v>
      </c>
    </row>
    <row r="1106" spans="1:4" x14ac:dyDescent="0.25">
      <c r="A1106" t="s">
        <v>1635</v>
      </c>
      <c r="B1106" s="36" t="s">
        <v>1655</v>
      </c>
      <c r="C1106" t="s">
        <v>2989</v>
      </c>
      <c r="D1106">
        <v>0</v>
      </c>
    </row>
    <row r="1107" spans="1:4" x14ac:dyDescent="0.25">
      <c r="A1107" t="s">
        <v>1635</v>
      </c>
      <c r="B1107" t="s">
        <v>1657</v>
      </c>
      <c r="C1107" t="s">
        <v>2989</v>
      </c>
      <c r="D1107">
        <v>0</v>
      </c>
    </row>
    <row r="1108" spans="1:4" x14ac:dyDescent="0.25">
      <c r="A1108" t="s">
        <v>1635</v>
      </c>
      <c r="B1108" s="36" t="s">
        <v>1664</v>
      </c>
      <c r="C1108" t="s">
        <v>2990</v>
      </c>
      <c r="D1108">
        <v>0</v>
      </c>
    </row>
    <row r="1109" spans="1:4" x14ac:dyDescent="0.25">
      <c r="A1109" t="s">
        <v>1635</v>
      </c>
      <c r="B1109" t="s">
        <v>3626</v>
      </c>
      <c r="C1109" t="s">
        <v>2991</v>
      </c>
      <c r="D1109">
        <v>1</v>
      </c>
    </row>
    <row r="1110" spans="1:4" x14ac:dyDescent="0.25">
      <c r="A1110" t="s">
        <v>1635</v>
      </c>
      <c r="B1110" t="s">
        <v>3403</v>
      </c>
      <c r="C1110" t="s">
        <v>2992</v>
      </c>
      <c r="D1110">
        <v>1</v>
      </c>
    </row>
    <row r="1111" spans="1:4" x14ac:dyDescent="0.25">
      <c r="A1111" t="s">
        <v>1635</v>
      </c>
      <c r="B1111" s="36" t="s">
        <v>1666</v>
      </c>
      <c r="C1111" t="s">
        <v>2993</v>
      </c>
      <c r="D1111">
        <v>0</v>
      </c>
    </row>
    <row r="1112" spans="1:4" x14ac:dyDescent="0.25">
      <c r="A1112" t="s">
        <v>1635</v>
      </c>
      <c r="B1112" s="36" t="s">
        <v>1667</v>
      </c>
      <c r="C1112" t="s">
        <v>1668</v>
      </c>
      <c r="D1112">
        <v>0</v>
      </c>
    </row>
    <row r="1113" spans="1:4" x14ac:dyDescent="0.25">
      <c r="A1113" t="s">
        <v>1635</v>
      </c>
      <c r="B1113" t="s">
        <v>1669</v>
      </c>
      <c r="C1113" t="s">
        <v>1668</v>
      </c>
      <c r="D1113">
        <v>0</v>
      </c>
    </row>
    <row r="1114" spans="1:4" x14ac:dyDescent="0.25">
      <c r="A1114" t="s">
        <v>1635</v>
      </c>
      <c r="B1114" s="36" t="s">
        <v>1670</v>
      </c>
      <c r="C1114" t="s">
        <v>2994</v>
      </c>
      <c r="D1114">
        <v>0</v>
      </c>
    </row>
    <row r="1115" spans="1:4" x14ac:dyDescent="0.25">
      <c r="A1115" t="s">
        <v>1635</v>
      </c>
      <c r="B1115" t="s">
        <v>1671</v>
      </c>
      <c r="C1115" t="s">
        <v>2994</v>
      </c>
      <c r="D1115">
        <v>0</v>
      </c>
    </row>
    <row r="1116" spans="1:4" x14ac:dyDescent="0.25">
      <c r="A1116" t="s">
        <v>1635</v>
      </c>
      <c r="B1116" s="36" t="s">
        <v>1672</v>
      </c>
      <c r="C1116" t="s">
        <v>1673</v>
      </c>
      <c r="D1116">
        <v>0</v>
      </c>
    </row>
    <row r="1117" spans="1:4" x14ac:dyDescent="0.25">
      <c r="A1117" t="s">
        <v>1635</v>
      </c>
      <c r="B1117" s="36" t="s">
        <v>1674</v>
      </c>
      <c r="C1117" t="s">
        <v>1673</v>
      </c>
      <c r="D1117">
        <v>0</v>
      </c>
    </row>
    <row r="1118" spans="1:4" x14ac:dyDescent="0.25">
      <c r="A1118" t="s">
        <v>1635</v>
      </c>
      <c r="B1118" t="s">
        <v>1675</v>
      </c>
      <c r="C1118" t="s">
        <v>1673</v>
      </c>
      <c r="D1118">
        <v>0</v>
      </c>
    </row>
    <row r="1119" spans="1:4" x14ac:dyDescent="0.25">
      <c r="A1119" t="s">
        <v>1635</v>
      </c>
      <c r="B1119" s="36">
        <v>50</v>
      </c>
      <c r="C1119" t="s">
        <v>1677</v>
      </c>
      <c r="D1119">
        <v>1</v>
      </c>
    </row>
    <row r="1120" spans="1:4" x14ac:dyDescent="0.25">
      <c r="A1120" t="s">
        <v>1635</v>
      </c>
      <c r="B1120" s="36" t="s">
        <v>1678</v>
      </c>
      <c r="C1120" t="s">
        <v>1679</v>
      </c>
      <c r="D1120">
        <v>0</v>
      </c>
    </row>
    <row r="1121" spans="1:4" x14ac:dyDescent="0.25">
      <c r="A1121" t="s">
        <v>1635</v>
      </c>
      <c r="B1121" s="36" t="s">
        <v>1680</v>
      </c>
      <c r="C1121" t="s">
        <v>1679</v>
      </c>
      <c r="D1121">
        <v>0</v>
      </c>
    </row>
    <row r="1122" spans="1:4" x14ac:dyDescent="0.25">
      <c r="A1122" t="s">
        <v>1635</v>
      </c>
      <c r="B1122" t="s">
        <v>1681</v>
      </c>
      <c r="C1122" t="s">
        <v>1679</v>
      </c>
      <c r="D1122">
        <v>0</v>
      </c>
    </row>
    <row r="1123" spans="1:4" x14ac:dyDescent="0.25">
      <c r="A1123" t="s">
        <v>1635</v>
      </c>
      <c r="B1123" s="36" t="s">
        <v>1682</v>
      </c>
      <c r="C1123" t="s">
        <v>1683</v>
      </c>
      <c r="D1123">
        <v>0</v>
      </c>
    </row>
    <row r="1124" spans="1:4" x14ac:dyDescent="0.25">
      <c r="A1124" t="s">
        <v>1635</v>
      </c>
      <c r="B1124" s="36" t="s">
        <v>1684</v>
      </c>
      <c r="C1124" t="s">
        <v>1683</v>
      </c>
      <c r="D1124">
        <v>0</v>
      </c>
    </row>
    <row r="1125" spans="1:4" x14ac:dyDescent="0.25">
      <c r="A1125" t="s">
        <v>1635</v>
      </c>
      <c r="B1125" t="s">
        <v>1685</v>
      </c>
      <c r="C1125" t="s">
        <v>1683</v>
      </c>
      <c r="D1125">
        <v>0</v>
      </c>
    </row>
    <row r="1126" spans="1:4" x14ac:dyDescent="0.25">
      <c r="A1126" t="s">
        <v>1635</v>
      </c>
      <c r="B1126" s="36" t="s">
        <v>1686</v>
      </c>
      <c r="C1126" t="s">
        <v>1687</v>
      </c>
      <c r="D1126">
        <v>0</v>
      </c>
    </row>
    <row r="1127" spans="1:4" x14ac:dyDescent="0.25">
      <c r="A1127" t="s">
        <v>1635</v>
      </c>
      <c r="B1127" s="36" t="s">
        <v>1688</v>
      </c>
      <c r="C1127" t="s">
        <v>1687</v>
      </c>
      <c r="D1127">
        <v>0</v>
      </c>
    </row>
    <row r="1128" spans="1:4" x14ac:dyDescent="0.25">
      <c r="A1128" t="s">
        <v>1635</v>
      </c>
      <c r="B1128" t="s">
        <v>1689</v>
      </c>
      <c r="C1128" t="s">
        <v>1687</v>
      </c>
      <c r="D1128">
        <v>0</v>
      </c>
    </row>
    <row r="1129" spans="1:4" x14ac:dyDescent="0.25">
      <c r="A1129" t="s">
        <v>1635</v>
      </c>
      <c r="B1129" s="36" t="s">
        <v>1690</v>
      </c>
      <c r="C1129" t="s">
        <v>1691</v>
      </c>
      <c r="D1129">
        <v>0</v>
      </c>
    </row>
    <row r="1130" spans="1:4" x14ac:dyDescent="0.25">
      <c r="A1130" t="s">
        <v>1635</v>
      </c>
      <c r="B1130" s="36" t="s">
        <v>1692</v>
      </c>
      <c r="C1130" t="s">
        <v>1691</v>
      </c>
      <c r="D1130">
        <v>0</v>
      </c>
    </row>
    <row r="1131" spans="1:4" x14ac:dyDescent="0.25">
      <c r="A1131" t="s">
        <v>1635</v>
      </c>
      <c r="B1131" t="s">
        <v>1693</v>
      </c>
      <c r="C1131" t="s">
        <v>1691</v>
      </c>
      <c r="D1131">
        <v>0</v>
      </c>
    </row>
    <row r="1132" spans="1:4" x14ac:dyDescent="0.25">
      <c r="A1132" t="s">
        <v>1635</v>
      </c>
      <c r="B1132" s="36">
        <v>51</v>
      </c>
      <c r="C1132" t="s">
        <v>1695</v>
      </c>
      <c r="D1132">
        <v>1</v>
      </c>
    </row>
    <row r="1133" spans="1:4" x14ac:dyDescent="0.25">
      <c r="A1133" t="s">
        <v>1635</v>
      </c>
      <c r="B1133" s="36" t="s">
        <v>1696</v>
      </c>
      <c r="C1133" t="s">
        <v>1697</v>
      </c>
      <c r="D1133">
        <v>0</v>
      </c>
    </row>
    <row r="1134" spans="1:4" x14ac:dyDescent="0.25">
      <c r="A1134" t="s">
        <v>1635</v>
      </c>
      <c r="B1134" s="36" t="s">
        <v>1698</v>
      </c>
      <c r="C1134" t="s">
        <v>1697</v>
      </c>
      <c r="D1134">
        <v>0</v>
      </c>
    </row>
    <row r="1135" spans="1:4" x14ac:dyDescent="0.25">
      <c r="A1135" t="s">
        <v>1635</v>
      </c>
      <c r="B1135" t="s">
        <v>1699</v>
      </c>
      <c r="C1135" t="s">
        <v>2995</v>
      </c>
      <c r="D1135">
        <v>0</v>
      </c>
    </row>
    <row r="1136" spans="1:4" x14ac:dyDescent="0.25">
      <c r="A1136" t="s">
        <v>1635</v>
      </c>
      <c r="B1136" t="s">
        <v>1701</v>
      </c>
      <c r="C1136" t="s">
        <v>2996</v>
      </c>
      <c r="D1136">
        <v>0</v>
      </c>
    </row>
    <row r="1137" spans="1:4" x14ac:dyDescent="0.25">
      <c r="A1137" t="s">
        <v>1635</v>
      </c>
      <c r="B1137" s="36" t="s">
        <v>1703</v>
      </c>
      <c r="C1137" t="s">
        <v>1704</v>
      </c>
      <c r="D1137">
        <v>0</v>
      </c>
    </row>
    <row r="1138" spans="1:4" x14ac:dyDescent="0.25">
      <c r="A1138" t="s">
        <v>1635</v>
      </c>
      <c r="B1138" s="36" t="s">
        <v>1705</v>
      </c>
      <c r="C1138" t="s">
        <v>1706</v>
      </c>
      <c r="D1138">
        <v>0</v>
      </c>
    </row>
    <row r="1139" spans="1:4" x14ac:dyDescent="0.25">
      <c r="A1139" t="s">
        <v>1635</v>
      </c>
      <c r="B1139" t="s">
        <v>1707</v>
      </c>
      <c r="C1139" t="s">
        <v>1706</v>
      </c>
      <c r="D1139">
        <v>0</v>
      </c>
    </row>
    <row r="1140" spans="1:4" x14ac:dyDescent="0.25">
      <c r="A1140" t="s">
        <v>1635</v>
      </c>
      <c r="B1140" s="36" t="s">
        <v>1708</v>
      </c>
      <c r="C1140" t="s">
        <v>1709</v>
      </c>
      <c r="D1140">
        <v>0</v>
      </c>
    </row>
    <row r="1141" spans="1:4" x14ac:dyDescent="0.25">
      <c r="A1141" t="s">
        <v>1635</v>
      </c>
      <c r="B1141" t="s">
        <v>1710</v>
      </c>
      <c r="C1141" t="s">
        <v>1709</v>
      </c>
      <c r="D1141">
        <v>0</v>
      </c>
    </row>
    <row r="1142" spans="1:4" x14ac:dyDescent="0.25">
      <c r="A1142" t="s">
        <v>1635</v>
      </c>
      <c r="B1142" s="36">
        <v>52</v>
      </c>
      <c r="C1142" t="s">
        <v>2997</v>
      </c>
      <c r="D1142">
        <v>1</v>
      </c>
    </row>
    <row r="1143" spans="1:4" x14ac:dyDescent="0.25">
      <c r="A1143" t="s">
        <v>1635</v>
      </c>
      <c r="B1143" s="36" t="s">
        <v>1712</v>
      </c>
      <c r="C1143" t="s">
        <v>1713</v>
      </c>
      <c r="D1143">
        <v>0</v>
      </c>
    </row>
    <row r="1144" spans="1:4" x14ac:dyDescent="0.25">
      <c r="A1144" t="s">
        <v>1635</v>
      </c>
      <c r="B1144" s="36" t="s">
        <v>1714</v>
      </c>
      <c r="C1144" t="s">
        <v>1713</v>
      </c>
      <c r="D1144">
        <v>0</v>
      </c>
    </row>
    <row r="1145" spans="1:4" x14ac:dyDescent="0.25">
      <c r="A1145" t="s">
        <v>1635</v>
      </c>
      <c r="B1145" t="s">
        <v>1715</v>
      </c>
      <c r="C1145" t="s">
        <v>1713</v>
      </c>
      <c r="D1145">
        <v>0</v>
      </c>
    </row>
    <row r="1146" spans="1:4" x14ac:dyDescent="0.25">
      <c r="A1146" t="s">
        <v>1635</v>
      </c>
      <c r="B1146" s="36" t="s">
        <v>1716</v>
      </c>
      <c r="C1146" t="s">
        <v>2998</v>
      </c>
      <c r="D1146">
        <v>0</v>
      </c>
    </row>
    <row r="1147" spans="1:4" x14ac:dyDescent="0.25">
      <c r="A1147" t="s">
        <v>1635</v>
      </c>
      <c r="B1147" s="36" t="s">
        <v>1718</v>
      </c>
      <c r="C1147" t="s">
        <v>1719</v>
      </c>
      <c r="D1147">
        <v>0</v>
      </c>
    </row>
    <row r="1148" spans="1:4" x14ac:dyDescent="0.25">
      <c r="A1148" t="s">
        <v>1635</v>
      </c>
      <c r="B1148" t="s">
        <v>1720</v>
      </c>
      <c r="C1148" t="s">
        <v>2999</v>
      </c>
      <c r="D1148">
        <v>0</v>
      </c>
    </row>
    <row r="1149" spans="1:4" x14ac:dyDescent="0.25">
      <c r="A1149" t="s">
        <v>1635</v>
      </c>
      <c r="B1149" t="s">
        <v>1722</v>
      </c>
      <c r="C1149" t="s">
        <v>3000</v>
      </c>
      <c r="D1149">
        <v>0</v>
      </c>
    </row>
    <row r="1150" spans="1:4" x14ac:dyDescent="0.25">
      <c r="A1150" t="s">
        <v>1635</v>
      </c>
      <c r="B1150" t="s">
        <v>1724</v>
      </c>
      <c r="C1150" t="s">
        <v>1725</v>
      </c>
      <c r="D1150">
        <v>0</v>
      </c>
    </row>
    <row r="1151" spans="1:4" x14ac:dyDescent="0.25">
      <c r="A1151" t="s">
        <v>1635</v>
      </c>
      <c r="B1151" s="36" t="s">
        <v>1726</v>
      </c>
      <c r="C1151" t="s">
        <v>1727</v>
      </c>
      <c r="D1151">
        <v>0</v>
      </c>
    </row>
    <row r="1152" spans="1:4" x14ac:dyDescent="0.25">
      <c r="A1152" t="s">
        <v>1635</v>
      </c>
      <c r="B1152" t="s">
        <v>1728</v>
      </c>
      <c r="C1152" t="s">
        <v>3001</v>
      </c>
      <c r="D1152">
        <v>0</v>
      </c>
    </row>
    <row r="1153" spans="1:4" x14ac:dyDescent="0.25">
      <c r="A1153" t="s">
        <v>1635</v>
      </c>
      <c r="B1153" t="s">
        <v>1730</v>
      </c>
      <c r="C1153" t="s">
        <v>3002</v>
      </c>
      <c r="D1153">
        <v>0</v>
      </c>
    </row>
    <row r="1154" spans="1:4" x14ac:dyDescent="0.25">
      <c r="A1154" t="s">
        <v>1635</v>
      </c>
      <c r="B1154" s="36" t="s">
        <v>1732</v>
      </c>
      <c r="C1154" t="s">
        <v>1733</v>
      </c>
      <c r="D1154">
        <v>0</v>
      </c>
    </row>
    <row r="1155" spans="1:4" x14ac:dyDescent="0.25">
      <c r="A1155" t="s">
        <v>1635</v>
      </c>
      <c r="B1155" t="s">
        <v>1734</v>
      </c>
      <c r="C1155" t="s">
        <v>1733</v>
      </c>
      <c r="D1155">
        <v>0</v>
      </c>
    </row>
    <row r="1156" spans="1:4" x14ac:dyDescent="0.25">
      <c r="A1156" t="s">
        <v>1635</v>
      </c>
      <c r="B1156" s="36" t="s">
        <v>1735</v>
      </c>
      <c r="C1156" t="s">
        <v>1736</v>
      </c>
      <c r="D1156">
        <v>0</v>
      </c>
    </row>
    <row r="1157" spans="1:4" x14ac:dyDescent="0.25">
      <c r="A1157" t="s">
        <v>1635</v>
      </c>
      <c r="B1157" t="s">
        <v>1737</v>
      </c>
      <c r="C1157" t="s">
        <v>1736</v>
      </c>
      <c r="D1157">
        <v>0</v>
      </c>
    </row>
    <row r="1158" spans="1:4" x14ac:dyDescent="0.25">
      <c r="A1158" t="s">
        <v>1635</v>
      </c>
      <c r="B1158" s="36" t="s">
        <v>3003</v>
      </c>
      <c r="C1158" t="s">
        <v>2998</v>
      </c>
      <c r="D1158">
        <v>1</v>
      </c>
    </row>
    <row r="1159" spans="1:4" x14ac:dyDescent="0.25">
      <c r="A1159" t="s">
        <v>1635</v>
      </c>
      <c r="B1159" t="s">
        <v>3565</v>
      </c>
      <c r="C1159" t="s">
        <v>3004</v>
      </c>
      <c r="D1159">
        <v>1</v>
      </c>
    </row>
    <row r="1160" spans="1:4" x14ac:dyDescent="0.25">
      <c r="A1160" t="s">
        <v>1635</v>
      </c>
      <c r="B1160" t="s">
        <v>3566</v>
      </c>
      <c r="C1160" t="s">
        <v>3005</v>
      </c>
      <c r="D1160">
        <v>1</v>
      </c>
    </row>
    <row r="1161" spans="1:4" x14ac:dyDescent="0.25">
      <c r="A1161" t="s">
        <v>1635</v>
      </c>
      <c r="B1161" t="s">
        <v>3404</v>
      </c>
      <c r="C1161" t="s">
        <v>3006</v>
      </c>
      <c r="D1161">
        <v>1</v>
      </c>
    </row>
    <row r="1162" spans="1:4" x14ac:dyDescent="0.25">
      <c r="A1162" t="s">
        <v>1635</v>
      </c>
      <c r="B1162" s="36">
        <v>53</v>
      </c>
      <c r="C1162" t="s">
        <v>1751</v>
      </c>
      <c r="D1162">
        <v>1</v>
      </c>
    </row>
    <row r="1163" spans="1:4" x14ac:dyDescent="0.25">
      <c r="A1163" t="s">
        <v>1635</v>
      </c>
      <c r="B1163" s="36" t="s">
        <v>1752</v>
      </c>
      <c r="C1163" t="s">
        <v>1753</v>
      </c>
      <c r="D1163">
        <v>0</v>
      </c>
    </row>
    <row r="1164" spans="1:4" x14ac:dyDescent="0.25">
      <c r="A1164" t="s">
        <v>1635</v>
      </c>
      <c r="B1164" s="36" t="s">
        <v>1754</v>
      </c>
      <c r="C1164" t="s">
        <v>1753</v>
      </c>
      <c r="D1164">
        <v>0</v>
      </c>
    </row>
    <row r="1165" spans="1:4" x14ac:dyDescent="0.25">
      <c r="A1165" t="s">
        <v>1635</v>
      </c>
      <c r="B1165" t="s">
        <v>1755</v>
      </c>
      <c r="C1165" t="s">
        <v>1753</v>
      </c>
      <c r="D1165">
        <v>0</v>
      </c>
    </row>
    <row r="1166" spans="1:4" x14ac:dyDescent="0.25">
      <c r="A1166" t="s">
        <v>1635</v>
      </c>
      <c r="B1166" s="36" t="s">
        <v>1756</v>
      </c>
      <c r="C1166" t="s">
        <v>3007</v>
      </c>
      <c r="D1166">
        <v>0</v>
      </c>
    </row>
    <row r="1167" spans="1:4" x14ac:dyDescent="0.25">
      <c r="A1167" t="s">
        <v>1635</v>
      </c>
      <c r="B1167" s="36" t="s">
        <v>1758</v>
      </c>
      <c r="C1167" t="s">
        <v>3007</v>
      </c>
      <c r="D1167">
        <v>0</v>
      </c>
    </row>
    <row r="1168" spans="1:4" x14ac:dyDescent="0.25">
      <c r="A1168" t="s">
        <v>1635</v>
      </c>
      <c r="B1168" t="s">
        <v>1759</v>
      </c>
      <c r="C1168" t="s">
        <v>3007</v>
      </c>
      <c r="D1168">
        <v>0</v>
      </c>
    </row>
    <row r="1169" spans="1:4" x14ac:dyDescent="0.25">
      <c r="A1169" t="s">
        <v>1763</v>
      </c>
      <c r="B1169" s="36" t="s">
        <v>1763</v>
      </c>
      <c r="C1169" t="s">
        <v>3296</v>
      </c>
      <c r="D1169">
        <v>0</v>
      </c>
    </row>
    <row r="1170" spans="1:4" x14ac:dyDescent="0.25">
      <c r="A1170" t="s">
        <v>1763</v>
      </c>
      <c r="B1170" s="36">
        <v>55</v>
      </c>
      <c r="C1170" t="s">
        <v>1765</v>
      </c>
      <c r="D1170">
        <v>1</v>
      </c>
    </row>
    <row r="1171" spans="1:4" x14ac:dyDescent="0.25">
      <c r="A1171" t="s">
        <v>1763</v>
      </c>
      <c r="B1171" s="36" t="s">
        <v>1766</v>
      </c>
      <c r="C1171" t="s">
        <v>3008</v>
      </c>
      <c r="D1171">
        <v>0</v>
      </c>
    </row>
    <row r="1172" spans="1:4" x14ac:dyDescent="0.25">
      <c r="A1172" t="s">
        <v>1763</v>
      </c>
      <c r="B1172" s="36" t="s">
        <v>1768</v>
      </c>
      <c r="C1172" t="s">
        <v>3008</v>
      </c>
      <c r="D1172">
        <v>0</v>
      </c>
    </row>
    <row r="1173" spans="1:4" x14ac:dyDescent="0.25">
      <c r="A1173" t="s">
        <v>1763</v>
      </c>
      <c r="B1173" t="s">
        <v>3627</v>
      </c>
      <c r="C1173" t="s">
        <v>3009</v>
      </c>
      <c r="D1173">
        <v>1</v>
      </c>
    </row>
    <row r="1174" spans="1:4" x14ac:dyDescent="0.25">
      <c r="A1174" t="s">
        <v>1763</v>
      </c>
      <c r="B1174" t="s">
        <v>3628</v>
      </c>
      <c r="C1174" t="s">
        <v>3010</v>
      </c>
      <c r="D1174">
        <v>1</v>
      </c>
    </row>
    <row r="1175" spans="1:4" x14ac:dyDescent="0.25">
      <c r="A1175" t="s">
        <v>1763</v>
      </c>
      <c r="B1175" s="36" t="s">
        <v>1770</v>
      </c>
      <c r="C1175" t="s">
        <v>3011</v>
      </c>
      <c r="D1175">
        <v>0</v>
      </c>
    </row>
    <row r="1176" spans="1:4" x14ac:dyDescent="0.25">
      <c r="A1176" t="s">
        <v>1763</v>
      </c>
      <c r="B1176" s="36" t="s">
        <v>1772</v>
      </c>
      <c r="C1176" t="s">
        <v>3011</v>
      </c>
      <c r="D1176">
        <v>0</v>
      </c>
    </row>
    <row r="1177" spans="1:4" x14ac:dyDescent="0.25">
      <c r="A1177" t="s">
        <v>1763</v>
      </c>
      <c r="B1177" t="s">
        <v>1773</v>
      </c>
      <c r="C1177" t="s">
        <v>3011</v>
      </c>
      <c r="D1177">
        <v>0</v>
      </c>
    </row>
    <row r="1178" spans="1:4" x14ac:dyDescent="0.25">
      <c r="A1178" t="s">
        <v>1763</v>
      </c>
      <c r="B1178" s="36" t="s">
        <v>1774</v>
      </c>
      <c r="C1178" t="s">
        <v>3012</v>
      </c>
      <c r="D1178">
        <v>0</v>
      </c>
    </row>
    <row r="1179" spans="1:4" x14ac:dyDescent="0.25">
      <c r="A1179" t="s">
        <v>1763</v>
      </c>
      <c r="B1179" s="36" t="s">
        <v>1776</v>
      </c>
      <c r="C1179" t="s">
        <v>3012</v>
      </c>
      <c r="D1179">
        <v>0</v>
      </c>
    </row>
    <row r="1180" spans="1:4" x14ac:dyDescent="0.25">
      <c r="A1180" t="s">
        <v>1763</v>
      </c>
      <c r="B1180" t="s">
        <v>1777</v>
      </c>
      <c r="C1180" t="s">
        <v>3012</v>
      </c>
      <c r="D1180">
        <v>0</v>
      </c>
    </row>
    <row r="1181" spans="1:4" x14ac:dyDescent="0.25">
      <c r="A1181" t="s">
        <v>1763</v>
      </c>
      <c r="B1181" s="36" t="s">
        <v>1782</v>
      </c>
      <c r="C1181" t="s">
        <v>1783</v>
      </c>
      <c r="D1181">
        <v>0</v>
      </c>
    </row>
    <row r="1182" spans="1:4" x14ac:dyDescent="0.25">
      <c r="A1182" t="s">
        <v>1763</v>
      </c>
      <c r="B1182" s="36" t="s">
        <v>1784</v>
      </c>
      <c r="C1182" t="s">
        <v>1783</v>
      </c>
      <c r="D1182">
        <v>0</v>
      </c>
    </row>
    <row r="1183" spans="1:4" x14ac:dyDescent="0.25">
      <c r="A1183" t="s">
        <v>1763</v>
      </c>
      <c r="B1183" t="s">
        <v>1785</v>
      </c>
      <c r="C1183" t="s">
        <v>1783</v>
      </c>
      <c r="D1183">
        <v>0</v>
      </c>
    </row>
    <row r="1184" spans="1:4" x14ac:dyDescent="0.25">
      <c r="A1184" t="s">
        <v>1763</v>
      </c>
      <c r="B1184" s="36">
        <v>56</v>
      </c>
      <c r="C1184" t="s">
        <v>1787</v>
      </c>
      <c r="D1184">
        <v>1</v>
      </c>
    </row>
    <row r="1185" spans="1:4" x14ac:dyDescent="0.25">
      <c r="A1185" t="s">
        <v>1763</v>
      </c>
      <c r="B1185" s="36" t="s">
        <v>1788</v>
      </c>
      <c r="C1185" t="s">
        <v>3013</v>
      </c>
      <c r="D1185">
        <v>0</v>
      </c>
    </row>
    <row r="1186" spans="1:4" x14ac:dyDescent="0.25">
      <c r="A1186" t="s">
        <v>1763</v>
      </c>
      <c r="B1186" s="36" t="s">
        <v>3014</v>
      </c>
      <c r="C1186" t="s">
        <v>3013</v>
      </c>
      <c r="D1186">
        <v>1</v>
      </c>
    </row>
    <row r="1187" spans="1:4" x14ac:dyDescent="0.25">
      <c r="A1187" t="s">
        <v>1763</v>
      </c>
      <c r="B1187" t="s">
        <v>3408</v>
      </c>
      <c r="C1187" t="s">
        <v>3015</v>
      </c>
      <c r="D1187">
        <v>1</v>
      </c>
    </row>
    <row r="1188" spans="1:4" x14ac:dyDescent="0.25">
      <c r="A1188" t="s">
        <v>1763</v>
      </c>
      <c r="B1188" t="s">
        <v>3409</v>
      </c>
      <c r="C1188" t="s">
        <v>3016</v>
      </c>
      <c r="D1188">
        <v>1</v>
      </c>
    </row>
    <row r="1189" spans="1:4" x14ac:dyDescent="0.25">
      <c r="A1189" t="s">
        <v>1763</v>
      </c>
      <c r="B1189" s="36" t="s">
        <v>1799</v>
      </c>
      <c r="C1189" t="s">
        <v>3017</v>
      </c>
      <c r="D1189">
        <v>0</v>
      </c>
    </row>
    <row r="1190" spans="1:4" x14ac:dyDescent="0.25">
      <c r="A1190" t="s">
        <v>1763</v>
      </c>
      <c r="B1190" s="36" t="s">
        <v>1800</v>
      </c>
      <c r="C1190" t="s">
        <v>1801</v>
      </c>
      <c r="D1190">
        <v>0</v>
      </c>
    </row>
    <row r="1191" spans="1:4" x14ac:dyDescent="0.25">
      <c r="A1191" t="s">
        <v>1763</v>
      </c>
      <c r="B1191" t="s">
        <v>1802</v>
      </c>
      <c r="C1191" t="s">
        <v>1801</v>
      </c>
      <c r="D1191">
        <v>0</v>
      </c>
    </row>
    <row r="1192" spans="1:4" x14ac:dyDescent="0.25">
      <c r="A1192" t="s">
        <v>1763</v>
      </c>
      <c r="B1192" s="36" t="s">
        <v>3018</v>
      </c>
      <c r="C1192" t="s">
        <v>3019</v>
      </c>
      <c r="D1192">
        <v>1</v>
      </c>
    </row>
    <row r="1193" spans="1:4" x14ac:dyDescent="0.25">
      <c r="A1193" t="s">
        <v>1763</v>
      </c>
      <c r="B1193" t="s">
        <v>3410</v>
      </c>
      <c r="C1193" t="s">
        <v>3019</v>
      </c>
      <c r="D1193">
        <v>1</v>
      </c>
    </row>
    <row r="1194" spans="1:4" x14ac:dyDescent="0.25">
      <c r="A1194" t="s">
        <v>1763</v>
      </c>
      <c r="B1194" s="36" t="s">
        <v>1805</v>
      </c>
      <c r="C1194" t="s">
        <v>3020</v>
      </c>
      <c r="D1194">
        <v>0</v>
      </c>
    </row>
    <row r="1195" spans="1:4" x14ac:dyDescent="0.25">
      <c r="A1195" t="s">
        <v>1763</v>
      </c>
      <c r="B1195" s="36" t="s">
        <v>1807</v>
      </c>
      <c r="C1195" t="s">
        <v>3020</v>
      </c>
      <c r="D1195">
        <v>0</v>
      </c>
    </row>
    <row r="1196" spans="1:4" x14ac:dyDescent="0.25">
      <c r="A1196" t="s">
        <v>1763</v>
      </c>
      <c r="B1196" t="s">
        <v>3411</v>
      </c>
      <c r="C1196" t="s">
        <v>3020</v>
      </c>
      <c r="D1196">
        <v>1</v>
      </c>
    </row>
    <row r="1197" spans="1:4" x14ac:dyDescent="0.25">
      <c r="A1197" t="s">
        <v>1816</v>
      </c>
      <c r="B1197" s="36" t="s">
        <v>1816</v>
      </c>
      <c r="C1197" t="s">
        <v>3297</v>
      </c>
      <c r="D1197">
        <v>0</v>
      </c>
    </row>
    <row r="1198" spans="1:4" x14ac:dyDescent="0.25">
      <c r="A1198" t="s">
        <v>1816</v>
      </c>
      <c r="B1198" s="36">
        <v>58</v>
      </c>
      <c r="C1198" t="s">
        <v>1818</v>
      </c>
      <c r="D1198">
        <v>1</v>
      </c>
    </row>
    <row r="1199" spans="1:4" x14ac:dyDescent="0.25">
      <c r="A1199" t="s">
        <v>1816</v>
      </c>
      <c r="B1199" s="36" t="s">
        <v>1819</v>
      </c>
      <c r="C1199" t="s">
        <v>3021</v>
      </c>
      <c r="D1199">
        <v>0</v>
      </c>
    </row>
    <row r="1200" spans="1:4" x14ac:dyDescent="0.25">
      <c r="A1200" t="s">
        <v>1816</v>
      </c>
      <c r="B1200" s="36" t="s">
        <v>1820</v>
      </c>
      <c r="C1200" t="s">
        <v>1821</v>
      </c>
      <c r="D1200">
        <v>0</v>
      </c>
    </row>
    <row r="1201" spans="1:4" x14ac:dyDescent="0.25">
      <c r="A1201" t="s">
        <v>1816</v>
      </c>
      <c r="B1201" t="s">
        <v>1822</v>
      </c>
      <c r="C1201" t="s">
        <v>1821</v>
      </c>
      <c r="D1201">
        <v>0</v>
      </c>
    </row>
    <row r="1202" spans="1:4" x14ac:dyDescent="0.25">
      <c r="A1202" t="s">
        <v>1816</v>
      </c>
      <c r="B1202" s="36" t="s">
        <v>1823</v>
      </c>
      <c r="C1202" t="s">
        <v>3022</v>
      </c>
      <c r="D1202">
        <v>0</v>
      </c>
    </row>
    <row r="1203" spans="1:4" x14ac:dyDescent="0.25">
      <c r="A1203" t="s">
        <v>1816</v>
      </c>
      <c r="B1203" t="s">
        <v>1825</v>
      </c>
      <c r="C1203" t="s">
        <v>3022</v>
      </c>
      <c r="D1203">
        <v>0</v>
      </c>
    </row>
    <row r="1204" spans="1:4" x14ac:dyDescent="0.25">
      <c r="A1204" t="s">
        <v>1816</v>
      </c>
      <c r="B1204" s="36" t="s">
        <v>1826</v>
      </c>
      <c r="C1204" t="s">
        <v>1824</v>
      </c>
      <c r="D1204">
        <v>0</v>
      </c>
    </row>
    <row r="1205" spans="1:4" x14ac:dyDescent="0.25">
      <c r="A1205" t="s">
        <v>1816</v>
      </c>
      <c r="B1205" t="s">
        <v>1828</v>
      </c>
      <c r="C1205" t="s">
        <v>1824</v>
      </c>
      <c r="D1205">
        <v>0</v>
      </c>
    </row>
    <row r="1206" spans="1:4" x14ac:dyDescent="0.25">
      <c r="A1206" t="s">
        <v>1816</v>
      </c>
      <c r="B1206" s="36" t="s">
        <v>3023</v>
      </c>
      <c r="C1206" t="s">
        <v>1827</v>
      </c>
      <c r="D1206">
        <v>1</v>
      </c>
    </row>
    <row r="1207" spans="1:4" x14ac:dyDescent="0.25">
      <c r="A1207" t="s">
        <v>1816</v>
      </c>
      <c r="B1207" t="s">
        <v>3629</v>
      </c>
      <c r="C1207" t="s">
        <v>1827</v>
      </c>
      <c r="D1207">
        <v>1</v>
      </c>
    </row>
    <row r="1208" spans="1:4" x14ac:dyDescent="0.25">
      <c r="A1208" t="s">
        <v>1816</v>
      </c>
      <c r="B1208" t="s">
        <v>3630</v>
      </c>
      <c r="C1208" t="s">
        <v>3024</v>
      </c>
      <c r="D1208">
        <v>1</v>
      </c>
    </row>
    <row r="1209" spans="1:4" x14ac:dyDescent="0.25">
      <c r="A1209" t="s">
        <v>1816</v>
      </c>
      <c r="B1209" s="36" t="s">
        <v>1829</v>
      </c>
      <c r="C1209" t="s">
        <v>3025</v>
      </c>
      <c r="D1209">
        <v>0</v>
      </c>
    </row>
    <row r="1210" spans="1:4" x14ac:dyDescent="0.25">
      <c r="A1210" t="s">
        <v>1816</v>
      </c>
      <c r="B1210" t="s">
        <v>1831</v>
      </c>
      <c r="C1210" t="s">
        <v>3025</v>
      </c>
      <c r="D1210">
        <v>0</v>
      </c>
    </row>
    <row r="1211" spans="1:4" x14ac:dyDescent="0.25">
      <c r="A1211" t="s">
        <v>1816</v>
      </c>
      <c r="B1211" s="36" t="s">
        <v>1832</v>
      </c>
      <c r="C1211" t="s">
        <v>1833</v>
      </c>
      <c r="D1211">
        <v>0</v>
      </c>
    </row>
    <row r="1212" spans="1:4" x14ac:dyDescent="0.25">
      <c r="A1212" t="s">
        <v>1816</v>
      </c>
      <c r="B1212" s="36" t="s">
        <v>1834</v>
      </c>
      <c r="C1212" t="s">
        <v>3026</v>
      </c>
      <c r="D1212">
        <v>0</v>
      </c>
    </row>
    <row r="1213" spans="1:4" x14ac:dyDescent="0.25">
      <c r="A1213" t="s">
        <v>1816</v>
      </c>
      <c r="B1213" t="s">
        <v>1836</v>
      </c>
      <c r="C1213" t="s">
        <v>3026</v>
      </c>
      <c r="D1213">
        <v>0</v>
      </c>
    </row>
    <row r="1214" spans="1:4" x14ac:dyDescent="0.25">
      <c r="A1214" t="s">
        <v>1816</v>
      </c>
      <c r="B1214" s="36" t="s">
        <v>1837</v>
      </c>
      <c r="C1214" t="s">
        <v>1838</v>
      </c>
      <c r="D1214">
        <v>0</v>
      </c>
    </row>
    <row r="1215" spans="1:4" x14ac:dyDescent="0.25">
      <c r="A1215" t="s">
        <v>1816</v>
      </c>
      <c r="B1215" t="s">
        <v>1839</v>
      </c>
      <c r="C1215" t="s">
        <v>1838</v>
      </c>
      <c r="D1215">
        <v>0</v>
      </c>
    </row>
    <row r="1216" spans="1:4" x14ac:dyDescent="0.25">
      <c r="A1216" t="s">
        <v>1816</v>
      </c>
      <c r="B1216" s="36">
        <v>59</v>
      </c>
      <c r="C1216" t="s">
        <v>1841</v>
      </c>
      <c r="D1216">
        <v>1</v>
      </c>
    </row>
    <row r="1217" spans="1:4" x14ac:dyDescent="0.25">
      <c r="A1217" t="s">
        <v>1816</v>
      </c>
      <c r="B1217" s="36" t="s">
        <v>1842</v>
      </c>
      <c r="C1217" t="s">
        <v>1843</v>
      </c>
      <c r="D1217">
        <v>0</v>
      </c>
    </row>
    <row r="1218" spans="1:4" x14ac:dyDescent="0.25">
      <c r="A1218" t="s">
        <v>1816</v>
      </c>
      <c r="B1218" s="36" t="s">
        <v>1844</v>
      </c>
      <c r="C1218" t="s">
        <v>1843</v>
      </c>
      <c r="D1218">
        <v>0</v>
      </c>
    </row>
    <row r="1219" spans="1:4" x14ac:dyDescent="0.25">
      <c r="A1219" t="s">
        <v>1816</v>
      </c>
      <c r="B1219" t="s">
        <v>3567</v>
      </c>
      <c r="C1219" t="s">
        <v>3027</v>
      </c>
      <c r="D1219">
        <v>1</v>
      </c>
    </row>
    <row r="1220" spans="1:4" x14ac:dyDescent="0.25">
      <c r="A1220" t="s">
        <v>1816</v>
      </c>
      <c r="B1220" t="s">
        <v>3568</v>
      </c>
      <c r="C1220" t="s">
        <v>3028</v>
      </c>
      <c r="D1220">
        <v>1</v>
      </c>
    </row>
    <row r="1221" spans="1:4" x14ac:dyDescent="0.25">
      <c r="A1221" t="s">
        <v>1816</v>
      </c>
      <c r="B1221" s="36" t="s">
        <v>1846</v>
      </c>
      <c r="C1221" t="s">
        <v>3029</v>
      </c>
      <c r="D1221">
        <v>0</v>
      </c>
    </row>
    <row r="1222" spans="1:4" x14ac:dyDescent="0.25">
      <c r="A1222" t="s">
        <v>1816</v>
      </c>
      <c r="B1222" t="s">
        <v>1848</v>
      </c>
      <c r="C1222" t="s">
        <v>3029</v>
      </c>
      <c r="D1222">
        <v>0</v>
      </c>
    </row>
    <row r="1223" spans="1:4" x14ac:dyDescent="0.25">
      <c r="A1223" t="s">
        <v>1816</v>
      </c>
      <c r="B1223" s="36" t="s">
        <v>1849</v>
      </c>
      <c r="C1223" t="s">
        <v>3030</v>
      </c>
      <c r="D1223">
        <v>0</v>
      </c>
    </row>
    <row r="1224" spans="1:4" x14ac:dyDescent="0.25">
      <c r="A1224" t="s">
        <v>1816</v>
      </c>
      <c r="B1224" t="s">
        <v>1851</v>
      </c>
      <c r="C1224" t="s">
        <v>3030</v>
      </c>
      <c r="D1224">
        <v>0</v>
      </c>
    </row>
    <row r="1225" spans="1:4" x14ac:dyDescent="0.25">
      <c r="A1225" t="s">
        <v>1816</v>
      </c>
      <c r="B1225" s="36" t="s">
        <v>1852</v>
      </c>
      <c r="C1225" t="s">
        <v>3031</v>
      </c>
      <c r="D1225">
        <v>0</v>
      </c>
    </row>
    <row r="1226" spans="1:4" x14ac:dyDescent="0.25">
      <c r="A1226" t="s">
        <v>1816</v>
      </c>
      <c r="B1226" t="s">
        <v>1854</v>
      </c>
      <c r="C1226" t="s">
        <v>3031</v>
      </c>
      <c r="D1226">
        <v>0</v>
      </c>
    </row>
    <row r="1227" spans="1:4" x14ac:dyDescent="0.25">
      <c r="A1227" t="s">
        <v>1816</v>
      </c>
      <c r="B1227" s="36" t="s">
        <v>1855</v>
      </c>
      <c r="C1227" t="s">
        <v>1856</v>
      </c>
      <c r="D1227">
        <v>0</v>
      </c>
    </row>
    <row r="1228" spans="1:4" x14ac:dyDescent="0.25">
      <c r="A1228" t="s">
        <v>1816</v>
      </c>
      <c r="B1228" s="36" t="s">
        <v>1857</v>
      </c>
      <c r="C1228" t="s">
        <v>1856</v>
      </c>
      <c r="D1228">
        <v>0</v>
      </c>
    </row>
    <row r="1229" spans="1:4" x14ac:dyDescent="0.25">
      <c r="A1229" t="s">
        <v>1816</v>
      </c>
      <c r="B1229" t="s">
        <v>1858</v>
      </c>
      <c r="C1229" t="s">
        <v>1856</v>
      </c>
      <c r="D1229">
        <v>0</v>
      </c>
    </row>
    <row r="1230" spans="1:4" x14ac:dyDescent="0.25">
      <c r="A1230" t="s">
        <v>1816</v>
      </c>
      <c r="B1230" s="36">
        <v>60</v>
      </c>
      <c r="C1230" t="s">
        <v>3032</v>
      </c>
      <c r="D1230">
        <v>1</v>
      </c>
    </row>
    <row r="1231" spans="1:4" x14ac:dyDescent="0.25">
      <c r="A1231" t="s">
        <v>1816</v>
      </c>
      <c r="B1231" s="36" t="s">
        <v>1860</v>
      </c>
      <c r="C1231" t="s">
        <v>3033</v>
      </c>
      <c r="D1231">
        <v>0</v>
      </c>
    </row>
    <row r="1232" spans="1:4" x14ac:dyDescent="0.25">
      <c r="A1232" t="s">
        <v>1816</v>
      </c>
      <c r="B1232" s="36" t="s">
        <v>1862</v>
      </c>
      <c r="C1232" t="s">
        <v>3033</v>
      </c>
      <c r="D1232">
        <v>0</v>
      </c>
    </row>
    <row r="1233" spans="1:4" x14ac:dyDescent="0.25">
      <c r="A1233" t="s">
        <v>1816</v>
      </c>
      <c r="B1233" t="s">
        <v>1863</v>
      </c>
      <c r="C1233" t="s">
        <v>3033</v>
      </c>
      <c r="D1233">
        <v>0</v>
      </c>
    </row>
    <row r="1234" spans="1:4" x14ac:dyDescent="0.25">
      <c r="A1234" t="s">
        <v>1816</v>
      </c>
      <c r="B1234" s="36" t="s">
        <v>1864</v>
      </c>
      <c r="C1234" t="s">
        <v>3034</v>
      </c>
      <c r="D1234">
        <v>0</v>
      </c>
    </row>
    <row r="1235" spans="1:4" x14ac:dyDescent="0.25">
      <c r="A1235" t="s">
        <v>1816</v>
      </c>
      <c r="B1235" s="36" t="s">
        <v>1866</v>
      </c>
      <c r="C1235" t="s">
        <v>3034</v>
      </c>
      <c r="D1235">
        <v>0</v>
      </c>
    </row>
    <row r="1236" spans="1:4" x14ac:dyDescent="0.25">
      <c r="A1236" t="s">
        <v>1816</v>
      </c>
      <c r="B1236" t="s">
        <v>1867</v>
      </c>
      <c r="C1236" t="s">
        <v>3034</v>
      </c>
      <c r="D1236">
        <v>0</v>
      </c>
    </row>
    <row r="1237" spans="1:4" x14ac:dyDescent="0.25">
      <c r="A1237" t="s">
        <v>1816</v>
      </c>
      <c r="B1237" s="36">
        <v>61</v>
      </c>
      <c r="C1237" t="s">
        <v>1876</v>
      </c>
      <c r="D1237">
        <v>1</v>
      </c>
    </row>
    <row r="1238" spans="1:4" x14ac:dyDescent="0.25">
      <c r="A1238" t="s">
        <v>1816</v>
      </c>
      <c r="B1238" s="36" t="s">
        <v>1877</v>
      </c>
      <c r="C1238" t="s">
        <v>3035</v>
      </c>
      <c r="D1238">
        <v>0</v>
      </c>
    </row>
    <row r="1239" spans="1:4" x14ac:dyDescent="0.25">
      <c r="A1239" t="s">
        <v>1816</v>
      </c>
      <c r="B1239" s="36" t="s">
        <v>1879</v>
      </c>
      <c r="C1239" t="s">
        <v>3035</v>
      </c>
      <c r="D1239">
        <v>0</v>
      </c>
    </row>
    <row r="1240" spans="1:4" x14ac:dyDescent="0.25">
      <c r="A1240" t="s">
        <v>1816</v>
      </c>
      <c r="B1240" t="s">
        <v>1880</v>
      </c>
      <c r="C1240" t="s">
        <v>3035</v>
      </c>
      <c r="D1240">
        <v>0</v>
      </c>
    </row>
    <row r="1241" spans="1:4" x14ac:dyDescent="0.25">
      <c r="A1241" t="s">
        <v>1816</v>
      </c>
      <c r="B1241" s="36" t="s">
        <v>1881</v>
      </c>
      <c r="C1241" t="s">
        <v>3036</v>
      </c>
      <c r="D1241">
        <v>0</v>
      </c>
    </row>
    <row r="1242" spans="1:4" x14ac:dyDescent="0.25">
      <c r="A1242" t="s">
        <v>1816</v>
      </c>
      <c r="B1242" s="36" t="s">
        <v>1883</v>
      </c>
      <c r="C1242" t="s">
        <v>3036</v>
      </c>
      <c r="D1242">
        <v>0</v>
      </c>
    </row>
    <row r="1243" spans="1:4" x14ac:dyDescent="0.25">
      <c r="A1243" t="s">
        <v>1816</v>
      </c>
      <c r="B1243" t="s">
        <v>1884</v>
      </c>
      <c r="C1243" t="s">
        <v>3036</v>
      </c>
      <c r="D1243">
        <v>0</v>
      </c>
    </row>
    <row r="1244" spans="1:4" x14ac:dyDescent="0.25">
      <c r="A1244" t="s">
        <v>1816</v>
      </c>
      <c r="B1244" s="36" t="s">
        <v>3037</v>
      </c>
      <c r="C1244" t="s">
        <v>3038</v>
      </c>
      <c r="D1244">
        <v>1</v>
      </c>
    </row>
    <row r="1245" spans="1:4" x14ac:dyDescent="0.25">
      <c r="A1245" t="s">
        <v>1816</v>
      </c>
      <c r="B1245" s="36" t="s">
        <v>3039</v>
      </c>
      <c r="C1245" t="s">
        <v>3038</v>
      </c>
      <c r="D1245">
        <v>1</v>
      </c>
    </row>
    <row r="1246" spans="1:4" x14ac:dyDescent="0.25">
      <c r="A1246" t="s">
        <v>1816</v>
      </c>
      <c r="B1246" t="s">
        <v>3631</v>
      </c>
      <c r="C1246" t="s">
        <v>3038</v>
      </c>
      <c r="D1246">
        <v>1</v>
      </c>
    </row>
    <row r="1247" spans="1:4" x14ac:dyDescent="0.25">
      <c r="A1247" t="s">
        <v>1816</v>
      </c>
      <c r="B1247" s="36" t="s">
        <v>1885</v>
      </c>
      <c r="C1247" t="s">
        <v>3040</v>
      </c>
      <c r="D1247">
        <v>0</v>
      </c>
    </row>
    <row r="1248" spans="1:4" x14ac:dyDescent="0.25">
      <c r="A1248" t="s">
        <v>1816</v>
      </c>
      <c r="B1248" s="36" t="s">
        <v>1887</v>
      </c>
      <c r="C1248" t="s">
        <v>3040</v>
      </c>
      <c r="D1248">
        <v>0</v>
      </c>
    </row>
    <row r="1249" spans="1:4" x14ac:dyDescent="0.25">
      <c r="A1249" t="s">
        <v>1816</v>
      </c>
      <c r="B1249" t="s">
        <v>1888</v>
      </c>
      <c r="C1249" t="s">
        <v>3040</v>
      </c>
      <c r="D1249">
        <v>0</v>
      </c>
    </row>
    <row r="1250" spans="1:4" x14ac:dyDescent="0.25">
      <c r="A1250" t="s">
        <v>1816</v>
      </c>
      <c r="B1250" s="36">
        <v>62</v>
      </c>
      <c r="C1250" t="s">
        <v>1890</v>
      </c>
      <c r="D1250">
        <v>1</v>
      </c>
    </row>
    <row r="1251" spans="1:4" x14ac:dyDescent="0.25">
      <c r="A1251" t="s">
        <v>1816</v>
      </c>
      <c r="B1251" s="36" t="s">
        <v>3041</v>
      </c>
      <c r="C1251" t="s">
        <v>1890</v>
      </c>
      <c r="D1251">
        <v>1</v>
      </c>
    </row>
    <row r="1252" spans="1:4" x14ac:dyDescent="0.25">
      <c r="A1252" t="s">
        <v>1816</v>
      </c>
      <c r="B1252" s="36" t="s">
        <v>3042</v>
      </c>
      <c r="C1252" t="s">
        <v>1892</v>
      </c>
      <c r="D1252">
        <v>1</v>
      </c>
    </row>
    <row r="1253" spans="1:4" x14ac:dyDescent="0.25">
      <c r="A1253" t="s">
        <v>1816</v>
      </c>
      <c r="B1253" t="s">
        <v>3415</v>
      </c>
      <c r="C1253" t="s">
        <v>1892</v>
      </c>
      <c r="D1253">
        <v>1</v>
      </c>
    </row>
    <row r="1254" spans="1:4" x14ac:dyDescent="0.25">
      <c r="A1254" t="s">
        <v>1816</v>
      </c>
      <c r="B1254" s="36" t="s">
        <v>3043</v>
      </c>
      <c r="C1254" t="s">
        <v>3044</v>
      </c>
      <c r="D1254">
        <v>1</v>
      </c>
    </row>
    <row r="1255" spans="1:4" x14ac:dyDescent="0.25">
      <c r="A1255" t="s">
        <v>1816</v>
      </c>
      <c r="B1255" t="s">
        <v>3632</v>
      </c>
      <c r="C1255" t="s">
        <v>3044</v>
      </c>
      <c r="D1255">
        <v>1</v>
      </c>
    </row>
    <row r="1256" spans="1:4" x14ac:dyDescent="0.25">
      <c r="A1256" t="s">
        <v>1816</v>
      </c>
      <c r="B1256" s="36" t="s">
        <v>3045</v>
      </c>
      <c r="C1256" t="s">
        <v>3046</v>
      </c>
      <c r="D1256">
        <v>1</v>
      </c>
    </row>
    <row r="1257" spans="1:4" x14ac:dyDescent="0.25">
      <c r="A1257" t="s">
        <v>1816</v>
      </c>
      <c r="B1257" t="s">
        <v>3633</v>
      </c>
      <c r="C1257" t="s">
        <v>3046</v>
      </c>
      <c r="D1257">
        <v>1</v>
      </c>
    </row>
    <row r="1258" spans="1:4" x14ac:dyDescent="0.25">
      <c r="A1258" t="s">
        <v>1816</v>
      </c>
      <c r="B1258" s="36" t="s">
        <v>3047</v>
      </c>
      <c r="C1258" t="s">
        <v>1900</v>
      </c>
      <c r="D1258">
        <v>1</v>
      </c>
    </row>
    <row r="1259" spans="1:4" x14ac:dyDescent="0.25">
      <c r="A1259" t="s">
        <v>1816</v>
      </c>
      <c r="B1259" t="s">
        <v>3417</v>
      </c>
      <c r="C1259" t="s">
        <v>1900</v>
      </c>
      <c r="D1259">
        <v>1</v>
      </c>
    </row>
    <row r="1260" spans="1:4" x14ac:dyDescent="0.25">
      <c r="A1260" t="s">
        <v>1816</v>
      </c>
      <c r="B1260" s="36">
        <v>63</v>
      </c>
      <c r="C1260" t="s">
        <v>3048</v>
      </c>
      <c r="D1260">
        <v>1</v>
      </c>
    </row>
    <row r="1261" spans="1:4" x14ac:dyDescent="0.25">
      <c r="A1261" t="s">
        <v>1816</v>
      </c>
      <c r="B1261" s="36" t="s">
        <v>1904</v>
      </c>
      <c r="C1261" t="s">
        <v>3049</v>
      </c>
      <c r="D1261">
        <v>0</v>
      </c>
    </row>
    <row r="1262" spans="1:4" x14ac:dyDescent="0.25">
      <c r="A1262" t="s">
        <v>1816</v>
      </c>
      <c r="B1262" s="36" t="s">
        <v>3050</v>
      </c>
      <c r="C1262" t="s">
        <v>3051</v>
      </c>
      <c r="D1262">
        <v>1</v>
      </c>
    </row>
    <row r="1263" spans="1:4" x14ac:dyDescent="0.25">
      <c r="A1263" t="s">
        <v>1816</v>
      </c>
      <c r="B1263" t="s">
        <v>3569</v>
      </c>
      <c r="C1263" t="s">
        <v>3051</v>
      </c>
      <c r="D1263">
        <v>1</v>
      </c>
    </row>
    <row r="1264" spans="1:4" x14ac:dyDescent="0.25">
      <c r="A1264" t="s">
        <v>1816</v>
      </c>
      <c r="B1264" s="36" t="s">
        <v>3052</v>
      </c>
      <c r="C1264" t="s">
        <v>3053</v>
      </c>
      <c r="D1264">
        <v>1</v>
      </c>
    </row>
    <row r="1265" spans="1:4" x14ac:dyDescent="0.25">
      <c r="A1265" t="s">
        <v>1816</v>
      </c>
      <c r="B1265" t="s">
        <v>3570</v>
      </c>
      <c r="C1265" t="s">
        <v>3053</v>
      </c>
      <c r="D1265">
        <v>1</v>
      </c>
    </row>
    <row r="1266" spans="1:4" x14ac:dyDescent="0.25">
      <c r="A1266" t="s">
        <v>1816</v>
      </c>
      <c r="B1266" s="36" t="s">
        <v>1908</v>
      </c>
      <c r="C1266" t="s">
        <v>3054</v>
      </c>
      <c r="D1266">
        <v>0</v>
      </c>
    </row>
    <row r="1267" spans="1:4" x14ac:dyDescent="0.25">
      <c r="A1267" t="s">
        <v>1816</v>
      </c>
      <c r="B1267" s="36" t="s">
        <v>1909</v>
      </c>
      <c r="C1267" t="s">
        <v>3055</v>
      </c>
      <c r="D1267">
        <v>0</v>
      </c>
    </row>
    <row r="1268" spans="1:4" x14ac:dyDescent="0.25">
      <c r="A1268" t="s">
        <v>1816</v>
      </c>
      <c r="B1268" t="s">
        <v>1911</v>
      </c>
      <c r="C1268" t="s">
        <v>3055</v>
      </c>
      <c r="D1268">
        <v>0</v>
      </c>
    </row>
    <row r="1269" spans="1:4" x14ac:dyDescent="0.25">
      <c r="A1269" t="s">
        <v>1816</v>
      </c>
      <c r="B1269" s="36" t="s">
        <v>3056</v>
      </c>
      <c r="C1269" t="s">
        <v>3057</v>
      </c>
      <c r="D1269">
        <v>1</v>
      </c>
    </row>
    <row r="1270" spans="1:4" x14ac:dyDescent="0.25">
      <c r="A1270" t="s">
        <v>1816</v>
      </c>
      <c r="B1270" t="s">
        <v>3419</v>
      </c>
      <c r="C1270" t="s">
        <v>3057</v>
      </c>
      <c r="D1270">
        <v>1</v>
      </c>
    </row>
    <row r="1271" spans="1:4" x14ac:dyDescent="0.25">
      <c r="A1271" t="s">
        <v>1874</v>
      </c>
      <c r="B1271" s="36" t="s">
        <v>1874</v>
      </c>
      <c r="C1271" t="s">
        <v>3298</v>
      </c>
      <c r="D1271">
        <v>0</v>
      </c>
    </row>
    <row r="1272" spans="1:4" x14ac:dyDescent="0.25">
      <c r="A1272" t="s">
        <v>1874</v>
      </c>
      <c r="B1272" s="36">
        <v>64</v>
      </c>
      <c r="C1272" t="s">
        <v>3058</v>
      </c>
      <c r="D1272">
        <v>1</v>
      </c>
    </row>
    <row r="1273" spans="1:4" x14ac:dyDescent="0.25">
      <c r="A1273" t="s">
        <v>1874</v>
      </c>
      <c r="B1273" s="36" t="s">
        <v>1916</v>
      </c>
      <c r="C1273" t="s">
        <v>1917</v>
      </c>
      <c r="D1273">
        <v>0</v>
      </c>
    </row>
    <row r="1274" spans="1:4" x14ac:dyDescent="0.25">
      <c r="A1274" t="s">
        <v>1874</v>
      </c>
      <c r="B1274" s="36" t="s">
        <v>1918</v>
      </c>
      <c r="C1274" t="s">
        <v>3059</v>
      </c>
      <c r="D1274">
        <v>0</v>
      </c>
    </row>
    <row r="1275" spans="1:4" x14ac:dyDescent="0.25">
      <c r="A1275" t="s">
        <v>1874</v>
      </c>
      <c r="B1275" t="s">
        <v>1919</v>
      </c>
      <c r="C1275" t="s">
        <v>3059</v>
      </c>
      <c r="D1275">
        <v>0</v>
      </c>
    </row>
    <row r="1276" spans="1:4" x14ac:dyDescent="0.25">
      <c r="A1276" t="s">
        <v>1874</v>
      </c>
      <c r="B1276" s="36" t="s">
        <v>1920</v>
      </c>
      <c r="C1276" t="s">
        <v>1921</v>
      </c>
      <c r="D1276">
        <v>0</v>
      </c>
    </row>
    <row r="1277" spans="1:4" x14ac:dyDescent="0.25">
      <c r="A1277" t="s">
        <v>1874</v>
      </c>
      <c r="B1277" t="s">
        <v>1922</v>
      </c>
      <c r="C1277" t="s">
        <v>3060</v>
      </c>
      <c r="D1277">
        <v>0</v>
      </c>
    </row>
    <row r="1278" spans="1:4" x14ac:dyDescent="0.25">
      <c r="A1278" t="s">
        <v>1874</v>
      </c>
      <c r="B1278" s="36" t="s">
        <v>1923</v>
      </c>
      <c r="C1278" t="s">
        <v>1925</v>
      </c>
      <c r="D1278">
        <v>0</v>
      </c>
    </row>
    <row r="1279" spans="1:4" x14ac:dyDescent="0.25">
      <c r="A1279" t="s">
        <v>1874</v>
      </c>
      <c r="B1279" s="36" t="s">
        <v>3061</v>
      </c>
      <c r="C1279" t="s">
        <v>1925</v>
      </c>
      <c r="D1279">
        <v>1</v>
      </c>
    </row>
    <row r="1280" spans="1:4" x14ac:dyDescent="0.25">
      <c r="A1280" t="s">
        <v>1874</v>
      </c>
      <c r="B1280" t="s">
        <v>3420</v>
      </c>
      <c r="C1280" t="s">
        <v>1927</v>
      </c>
      <c r="D1280">
        <v>1</v>
      </c>
    </row>
    <row r="1281" spans="1:4" x14ac:dyDescent="0.25">
      <c r="A1281" t="s">
        <v>1874</v>
      </c>
      <c r="B1281" t="s">
        <v>3421</v>
      </c>
      <c r="C1281" t="s">
        <v>1929</v>
      </c>
      <c r="D1281">
        <v>1</v>
      </c>
    </row>
    <row r="1282" spans="1:4" x14ac:dyDescent="0.25">
      <c r="A1282" t="s">
        <v>1874</v>
      </c>
      <c r="B1282" t="s">
        <v>3422</v>
      </c>
      <c r="C1282" t="s">
        <v>1931</v>
      </c>
      <c r="D1282">
        <v>1</v>
      </c>
    </row>
    <row r="1283" spans="1:4" x14ac:dyDescent="0.25">
      <c r="A1283" t="s">
        <v>1874</v>
      </c>
      <c r="B1283" s="36" t="s">
        <v>1935</v>
      </c>
      <c r="C1283" t="s">
        <v>3062</v>
      </c>
      <c r="D1283">
        <v>0</v>
      </c>
    </row>
    <row r="1284" spans="1:4" x14ac:dyDescent="0.25">
      <c r="A1284" t="s">
        <v>1874</v>
      </c>
      <c r="B1284" s="36" t="s">
        <v>3063</v>
      </c>
      <c r="C1284" t="s">
        <v>3062</v>
      </c>
      <c r="D1284">
        <v>1</v>
      </c>
    </row>
    <row r="1285" spans="1:4" x14ac:dyDescent="0.25">
      <c r="A1285" t="s">
        <v>1874</v>
      </c>
      <c r="B1285" t="s">
        <v>3424</v>
      </c>
      <c r="C1285" t="s">
        <v>3064</v>
      </c>
      <c r="D1285">
        <v>1</v>
      </c>
    </row>
    <row r="1286" spans="1:4" x14ac:dyDescent="0.25">
      <c r="A1286" t="s">
        <v>1874</v>
      </c>
      <c r="B1286" t="s">
        <v>3425</v>
      </c>
      <c r="C1286" t="s">
        <v>3065</v>
      </c>
      <c r="D1286">
        <v>1</v>
      </c>
    </row>
    <row r="1287" spans="1:4" x14ac:dyDescent="0.25">
      <c r="A1287" t="s">
        <v>1874</v>
      </c>
      <c r="B1287" t="s">
        <v>3634</v>
      </c>
      <c r="C1287" t="s">
        <v>3066</v>
      </c>
      <c r="D1287">
        <v>1</v>
      </c>
    </row>
    <row r="1288" spans="1:4" x14ac:dyDescent="0.25">
      <c r="A1288" t="s">
        <v>1874</v>
      </c>
      <c r="B1288" t="s">
        <v>3571</v>
      </c>
      <c r="C1288" t="s">
        <v>3067</v>
      </c>
      <c r="D1288">
        <v>1</v>
      </c>
    </row>
    <row r="1289" spans="1:4" x14ac:dyDescent="0.25">
      <c r="A1289" t="s">
        <v>1874</v>
      </c>
      <c r="B1289" s="36" t="s">
        <v>1942</v>
      </c>
      <c r="C1289" t="s">
        <v>1943</v>
      </c>
      <c r="D1289">
        <v>0</v>
      </c>
    </row>
    <row r="1290" spans="1:4" x14ac:dyDescent="0.25">
      <c r="A1290" t="s">
        <v>1874</v>
      </c>
      <c r="B1290" s="36" t="s">
        <v>1944</v>
      </c>
      <c r="C1290" t="s">
        <v>1945</v>
      </c>
      <c r="D1290">
        <v>0</v>
      </c>
    </row>
    <row r="1291" spans="1:4" x14ac:dyDescent="0.25">
      <c r="A1291" t="s">
        <v>1874</v>
      </c>
      <c r="B1291" t="s">
        <v>1946</v>
      </c>
      <c r="C1291" t="s">
        <v>1945</v>
      </c>
      <c r="D1291">
        <v>0</v>
      </c>
    </row>
    <row r="1292" spans="1:4" x14ac:dyDescent="0.25">
      <c r="A1292" t="s">
        <v>1874</v>
      </c>
      <c r="B1292" s="36" t="s">
        <v>1947</v>
      </c>
      <c r="C1292" t="s">
        <v>1948</v>
      </c>
      <c r="D1292">
        <v>0</v>
      </c>
    </row>
    <row r="1293" spans="1:4" x14ac:dyDescent="0.25">
      <c r="A1293" t="s">
        <v>1874</v>
      </c>
      <c r="B1293" t="s">
        <v>1949</v>
      </c>
      <c r="C1293" t="s">
        <v>3068</v>
      </c>
      <c r="D1293">
        <v>0</v>
      </c>
    </row>
    <row r="1294" spans="1:4" x14ac:dyDescent="0.25">
      <c r="A1294" t="s">
        <v>1874</v>
      </c>
      <c r="B1294" t="s">
        <v>1950</v>
      </c>
      <c r="C1294" t="s">
        <v>3069</v>
      </c>
      <c r="D1294">
        <v>0</v>
      </c>
    </row>
    <row r="1295" spans="1:4" x14ac:dyDescent="0.25">
      <c r="A1295" t="s">
        <v>1874</v>
      </c>
      <c r="B1295" t="s">
        <v>1952</v>
      </c>
      <c r="C1295" t="s">
        <v>3070</v>
      </c>
      <c r="D1295">
        <v>0</v>
      </c>
    </row>
    <row r="1296" spans="1:4" x14ac:dyDescent="0.25">
      <c r="A1296" t="s">
        <v>1874</v>
      </c>
      <c r="B1296" t="s">
        <v>3572</v>
      </c>
      <c r="C1296" t="s">
        <v>3071</v>
      </c>
      <c r="D1296">
        <v>1</v>
      </c>
    </row>
    <row r="1297" spans="1:4" x14ac:dyDescent="0.25">
      <c r="A1297" t="s">
        <v>1874</v>
      </c>
      <c r="B1297" s="36" t="s">
        <v>1954</v>
      </c>
      <c r="C1297" t="s">
        <v>3072</v>
      </c>
      <c r="D1297">
        <v>0</v>
      </c>
    </row>
    <row r="1298" spans="1:4" x14ac:dyDescent="0.25">
      <c r="A1298" t="s">
        <v>1874</v>
      </c>
      <c r="B1298" t="s">
        <v>3573</v>
      </c>
      <c r="C1298" t="s">
        <v>3072</v>
      </c>
      <c r="D1298">
        <v>1</v>
      </c>
    </row>
    <row r="1299" spans="1:4" x14ac:dyDescent="0.25">
      <c r="A1299" t="s">
        <v>1874</v>
      </c>
      <c r="B1299" s="36">
        <v>65</v>
      </c>
      <c r="C1299" t="s">
        <v>3073</v>
      </c>
      <c r="D1299">
        <v>1</v>
      </c>
    </row>
    <row r="1300" spans="1:4" x14ac:dyDescent="0.25">
      <c r="A1300" t="s">
        <v>1874</v>
      </c>
      <c r="B1300" s="36" t="s">
        <v>1961</v>
      </c>
      <c r="C1300" t="s">
        <v>1962</v>
      </c>
      <c r="D1300">
        <v>0</v>
      </c>
    </row>
    <row r="1301" spans="1:4" x14ac:dyDescent="0.25">
      <c r="A1301" t="s">
        <v>1874</v>
      </c>
      <c r="B1301" s="36" t="s">
        <v>1963</v>
      </c>
      <c r="C1301" t="s">
        <v>1964</v>
      </c>
      <c r="D1301">
        <v>0</v>
      </c>
    </row>
    <row r="1302" spans="1:4" x14ac:dyDescent="0.25">
      <c r="A1302" t="s">
        <v>1874</v>
      </c>
      <c r="B1302" t="s">
        <v>1965</v>
      </c>
      <c r="C1302" t="s">
        <v>1964</v>
      </c>
      <c r="D1302">
        <v>0</v>
      </c>
    </row>
    <row r="1303" spans="1:4" x14ac:dyDescent="0.25">
      <c r="A1303" t="s">
        <v>1874</v>
      </c>
      <c r="B1303" s="36" t="s">
        <v>1966</v>
      </c>
      <c r="C1303" t="s">
        <v>1967</v>
      </c>
      <c r="D1303">
        <v>0</v>
      </c>
    </row>
    <row r="1304" spans="1:4" x14ac:dyDescent="0.25">
      <c r="A1304" t="s">
        <v>1874</v>
      </c>
      <c r="B1304" t="s">
        <v>1968</v>
      </c>
      <c r="C1304" t="s">
        <v>1967</v>
      </c>
      <c r="D1304">
        <v>0</v>
      </c>
    </row>
    <row r="1305" spans="1:4" x14ac:dyDescent="0.25">
      <c r="A1305" t="s">
        <v>1874</v>
      </c>
      <c r="B1305" s="36" t="s">
        <v>1969</v>
      </c>
      <c r="C1305" t="s">
        <v>1970</v>
      </c>
      <c r="D1305">
        <v>0</v>
      </c>
    </row>
    <row r="1306" spans="1:4" x14ac:dyDescent="0.25">
      <c r="A1306" t="s">
        <v>1874</v>
      </c>
      <c r="B1306" s="36" t="s">
        <v>1971</v>
      </c>
      <c r="C1306" t="s">
        <v>1970</v>
      </c>
      <c r="D1306">
        <v>0</v>
      </c>
    </row>
    <row r="1307" spans="1:4" x14ac:dyDescent="0.25">
      <c r="A1307" t="s">
        <v>1874</v>
      </c>
      <c r="B1307" t="s">
        <v>1972</v>
      </c>
      <c r="C1307" t="s">
        <v>1970</v>
      </c>
      <c r="D1307">
        <v>0</v>
      </c>
    </row>
    <row r="1308" spans="1:4" x14ac:dyDescent="0.25">
      <c r="A1308" t="s">
        <v>1874</v>
      </c>
      <c r="B1308" s="36" t="s">
        <v>1973</v>
      </c>
      <c r="C1308" t="s">
        <v>1974</v>
      </c>
      <c r="D1308">
        <v>0</v>
      </c>
    </row>
    <row r="1309" spans="1:4" x14ac:dyDescent="0.25">
      <c r="A1309" t="s">
        <v>1874</v>
      </c>
      <c r="B1309" s="36" t="s">
        <v>1975</v>
      </c>
      <c r="C1309" t="s">
        <v>1974</v>
      </c>
      <c r="D1309">
        <v>0</v>
      </c>
    </row>
    <row r="1310" spans="1:4" x14ac:dyDescent="0.25">
      <c r="A1310" t="s">
        <v>1874</v>
      </c>
      <c r="B1310" t="s">
        <v>1976</v>
      </c>
      <c r="C1310" t="s">
        <v>3074</v>
      </c>
      <c r="D1310">
        <v>0</v>
      </c>
    </row>
    <row r="1311" spans="1:4" x14ac:dyDescent="0.25">
      <c r="A1311" t="s">
        <v>1874</v>
      </c>
      <c r="B1311" t="s">
        <v>1977</v>
      </c>
      <c r="C1311" t="s">
        <v>3075</v>
      </c>
      <c r="D1311">
        <v>0</v>
      </c>
    </row>
    <row r="1312" spans="1:4" x14ac:dyDescent="0.25">
      <c r="A1312" t="s">
        <v>1874</v>
      </c>
      <c r="B1312" s="36">
        <v>66</v>
      </c>
      <c r="C1312" t="s">
        <v>3076</v>
      </c>
      <c r="D1312">
        <v>1</v>
      </c>
    </row>
    <row r="1313" spans="1:4" x14ac:dyDescent="0.25">
      <c r="A1313" t="s">
        <v>1874</v>
      </c>
      <c r="B1313" s="36" t="s">
        <v>1979</v>
      </c>
      <c r="C1313" t="s">
        <v>3077</v>
      </c>
      <c r="D1313">
        <v>0</v>
      </c>
    </row>
    <row r="1314" spans="1:4" x14ac:dyDescent="0.25">
      <c r="A1314" t="s">
        <v>1874</v>
      </c>
      <c r="B1314" s="36" t="s">
        <v>1981</v>
      </c>
      <c r="C1314" t="s">
        <v>1982</v>
      </c>
      <c r="D1314">
        <v>0</v>
      </c>
    </row>
    <row r="1315" spans="1:4" x14ac:dyDescent="0.25">
      <c r="A1315" t="s">
        <v>1874</v>
      </c>
      <c r="B1315" t="s">
        <v>1983</v>
      </c>
      <c r="C1315" t="s">
        <v>1982</v>
      </c>
      <c r="D1315">
        <v>0</v>
      </c>
    </row>
    <row r="1316" spans="1:4" x14ac:dyDescent="0.25">
      <c r="A1316" t="s">
        <v>1874</v>
      </c>
      <c r="B1316" s="36" t="s">
        <v>1984</v>
      </c>
      <c r="C1316" t="s">
        <v>1985</v>
      </c>
      <c r="D1316">
        <v>0</v>
      </c>
    </row>
    <row r="1317" spans="1:4" x14ac:dyDescent="0.25">
      <c r="A1317" t="s">
        <v>1874</v>
      </c>
      <c r="B1317" t="s">
        <v>1986</v>
      </c>
      <c r="C1317" t="s">
        <v>1985</v>
      </c>
      <c r="D1317">
        <v>0</v>
      </c>
    </row>
    <row r="1318" spans="1:4" x14ac:dyDescent="0.25">
      <c r="A1318" t="s">
        <v>1874</v>
      </c>
      <c r="B1318" s="36" t="s">
        <v>1987</v>
      </c>
      <c r="C1318" t="s">
        <v>3078</v>
      </c>
      <c r="D1318">
        <v>0</v>
      </c>
    </row>
    <row r="1319" spans="1:4" x14ac:dyDescent="0.25">
      <c r="A1319" t="s">
        <v>1874</v>
      </c>
      <c r="B1319" t="s">
        <v>1988</v>
      </c>
      <c r="C1319" t="s">
        <v>3078</v>
      </c>
      <c r="D1319">
        <v>0</v>
      </c>
    </row>
    <row r="1320" spans="1:4" x14ac:dyDescent="0.25">
      <c r="A1320" t="s">
        <v>1874</v>
      </c>
      <c r="B1320" s="36" t="s">
        <v>1989</v>
      </c>
      <c r="C1320" t="s">
        <v>3079</v>
      </c>
      <c r="D1320">
        <v>0</v>
      </c>
    </row>
    <row r="1321" spans="1:4" x14ac:dyDescent="0.25">
      <c r="A1321" t="s">
        <v>1874</v>
      </c>
      <c r="B1321" s="36" t="s">
        <v>1991</v>
      </c>
      <c r="C1321" t="s">
        <v>1992</v>
      </c>
      <c r="D1321">
        <v>0</v>
      </c>
    </row>
    <row r="1322" spans="1:4" x14ac:dyDescent="0.25">
      <c r="A1322" t="s">
        <v>1874</v>
      </c>
      <c r="B1322" t="s">
        <v>1993</v>
      </c>
      <c r="C1322" t="s">
        <v>1992</v>
      </c>
      <c r="D1322">
        <v>0</v>
      </c>
    </row>
    <row r="1323" spans="1:4" x14ac:dyDescent="0.25">
      <c r="A1323" t="s">
        <v>1874</v>
      </c>
      <c r="B1323" s="36" t="s">
        <v>1994</v>
      </c>
      <c r="C1323" t="s">
        <v>1995</v>
      </c>
      <c r="D1323">
        <v>0</v>
      </c>
    </row>
    <row r="1324" spans="1:4" x14ac:dyDescent="0.25">
      <c r="A1324" t="s">
        <v>1874</v>
      </c>
      <c r="B1324" t="s">
        <v>1996</v>
      </c>
      <c r="C1324" t="s">
        <v>1995</v>
      </c>
      <c r="D1324">
        <v>0</v>
      </c>
    </row>
    <row r="1325" spans="1:4" x14ac:dyDescent="0.25">
      <c r="A1325" t="s">
        <v>1874</v>
      </c>
      <c r="B1325" s="36" t="s">
        <v>1997</v>
      </c>
      <c r="C1325" t="s">
        <v>3080</v>
      </c>
      <c r="D1325">
        <v>0</v>
      </c>
    </row>
    <row r="1326" spans="1:4" x14ac:dyDescent="0.25">
      <c r="A1326" t="s">
        <v>1874</v>
      </c>
      <c r="B1326" t="s">
        <v>1998</v>
      </c>
      <c r="C1326" t="s">
        <v>3080</v>
      </c>
      <c r="D1326">
        <v>0</v>
      </c>
    </row>
    <row r="1327" spans="1:4" x14ac:dyDescent="0.25">
      <c r="A1327" t="s">
        <v>1874</v>
      </c>
      <c r="B1327" s="36" t="s">
        <v>1999</v>
      </c>
      <c r="C1327" t="s">
        <v>2000</v>
      </c>
      <c r="D1327">
        <v>0</v>
      </c>
    </row>
    <row r="1328" spans="1:4" x14ac:dyDescent="0.25">
      <c r="A1328" t="s">
        <v>1874</v>
      </c>
      <c r="B1328" s="36" t="s">
        <v>2001</v>
      </c>
      <c r="C1328" t="s">
        <v>2000</v>
      </c>
      <c r="D1328">
        <v>0</v>
      </c>
    </row>
    <row r="1329" spans="1:4" x14ac:dyDescent="0.25">
      <c r="A1329" t="s">
        <v>1874</v>
      </c>
      <c r="B1329" t="s">
        <v>2002</v>
      </c>
      <c r="C1329" t="s">
        <v>2000</v>
      </c>
      <c r="D1329">
        <v>0</v>
      </c>
    </row>
    <row r="1330" spans="1:4" x14ac:dyDescent="0.25">
      <c r="A1330" t="s">
        <v>1914</v>
      </c>
      <c r="B1330" s="36" t="s">
        <v>1914</v>
      </c>
      <c r="C1330" t="s">
        <v>3299</v>
      </c>
      <c r="D1330">
        <v>0</v>
      </c>
    </row>
    <row r="1331" spans="1:4" x14ac:dyDescent="0.25">
      <c r="A1331" t="s">
        <v>1914</v>
      </c>
      <c r="B1331" s="36">
        <v>68</v>
      </c>
      <c r="C1331" t="s">
        <v>3081</v>
      </c>
      <c r="D1331">
        <v>1</v>
      </c>
    </row>
    <row r="1332" spans="1:4" x14ac:dyDescent="0.25">
      <c r="A1332" t="s">
        <v>1914</v>
      </c>
      <c r="B1332" s="36" t="s">
        <v>2005</v>
      </c>
      <c r="C1332" t="s">
        <v>2007</v>
      </c>
      <c r="D1332">
        <v>0</v>
      </c>
    </row>
    <row r="1333" spans="1:4" x14ac:dyDescent="0.25">
      <c r="A1333" t="s">
        <v>1914</v>
      </c>
      <c r="B1333" s="36" t="s">
        <v>3082</v>
      </c>
      <c r="C1333" t="s">
        <v>2007</v>
      </c>
      <c r="D1333">
        <v>1</v>
      </c>
    </row>
    <row r="1334" spans="1:4" x14ac:dyDescent="0.25">
      <c r="A1334" t="s">
        <v>1914</v>
      </c>
      <c r="B1334" t="s">
        <v>3429</v>
      </c>
      <c r="C1334" t="s">
        <v>2007</v>
      </c>
      <c r="D1334">
        <v>1</v>
      </c>
    </row>
    <row r="1335" spans="1:4" x14ac:dyDescent="0.25">
      <c r="A1335" t="s">
        <v>1914</v>
      </c>
      <c r="B1335" s="36" t="s">
        <v>2012</v>
      </c>
      <c r="C1335" t="s">
        <v>2013</v>
      </c>
      <c r="D1335">
        <v>0</v>
      </c>
    </row>
    <row r="1336" spans="1:4" x14ac:dyDescent="0.25">
      <c r="A1336" t="s">
        <v>1914</v>
      </c>
      <c r="B1336" s="36" t="s">
        <v>2014</v>
      </c>
      <c r="C1336" t="s">
        <v>2013</v>
      </c>
      <c r="D1336">
        <v>0</v>
      </c>
    </row>
    <row r="1337" spans="1:4" x14ac:dyDescent="0.25">
      <c r="A1337" t="s">
        <v>1914</v>
      </c>
      <c r="B1337" t="s">
        <v>2015</v>
      </c>
      <c r="C1337" t="s">
        <v>3083</v>
      </c>
      <c r="D1337">
        <v>0</v>
      </c>
    </row>
    <row r="1338" spans="1:4" x14ac:dyDescent="0.25">
      <c r="A1338" t="s">
        <v>1914</v>
      </c>
      <c r="B1338" t="s">
        <v>2017</v>
      </c>
      <c r="C1338" t="s">
        <v>3084</v>
      </c>
      <c r="D1338">
        <v>0</v>
      </c>
    </row>
    <row r="1339" spans="1:4" x14ac:dyDescent="0.25">
      <c r="A1339" t="s">
        <v>1914</v>
      </c>
      <c r="B1339" t="s">
        <v>2019</v>
      </c>
      <c r="C1339" t="s">
        <v>2020</v>
      </c>
      <c r="D1339">
        <v>0</v>
      </c>
    </row>
    <row r="1340" spans="1:4" x14ac:dyDescent="0.25">
      <c r="A1340" t="s">
        <v>1914</v>
      </c>
      <c r="B1340" t="s">
        <v>2021</v>
      </c>
      <c r="C1340" t="s">
        <v>2022</v>
      </c>
      <c r="D1340">
        <v>0</v>
      </c>
    </row>
    <row r="1341" spans="1:4" x14ac:dyDescent="0.25">
      <c r="A1341" t="s">
        <v>1914</v>
      </c>
      <c r="B1341" s="36" t="s">
        <v>2023</v>
      </c>
      <c r="C1341" t="s">
        <v>2024</v>
      </c>
      <c r="D1341">
        <v>0</v>
      </c>
    </row>
    <row r="1342" spans="1:4" x14ac:dyDescent="0.25">
      <c r="A1342" t="s">
        <v>1914</v>
      </c>
      <c r="B1342" s="36" t="s">
        <v>2025</v>
      </c>
      <c r="C1342" t="s">
        <v>3085</v>
      </c>
      <c r="D1342">
        <v>0</v>
      </c>
    </row>
    <row r="1343" spans="1:4" x14ac:dyDescent="0.25">
      <c r="A1343" t="s">
        <v>1914</v>
      </c>
      <c r="B1343" t="s">
        <v>2026</v>
      </c>
      <c r="C1343" t="s">
        <v>3086</v>
      </c>
      <c r="D1343">
        <v>0</v>
      </c>
    </row>
    <row r="1344" spans="1:4" x14ac:dyDescent="0.25">
      <c r="A1344" t="s">
        <v>1914</v>
      </c>
      <c r="B1344" t="s">
        <v>2027</v>
      </c>
      <c r="C1344" t="s">
        <v>3087</v>
      </c>
      <c r="D1344">
        <v>0</v>
      </c>
    </row>
    <row r="1345" spans="1:4" x14ac:dyDescent="0.25">
      <c r="A1345" t="s">
        <v>1914</v>
      </c>
      <c r="B1345" s="36" t="s">
        <v>2029</v>
      </c>
      <c r="C1345" t="s">
        <v>3088</v>
      </c>
      <c r="D1345">
        <v>0</v>
      </c>
    </row>
    <row r="1346" spans="1:4" x14ac:dyDescent="0.25">
      <c r="A1346" t="s">
        <v>1914</v>
      </c>
      <c r="B1346" t="s">
        <v>2030</v>
      </c>
      <c r="C1346" t="s">
        <v>2031</v>
      </c>
      <c r="D1346">
        <v>0</v>
      </c>
    </row>
    <row r="1347" spans="1:4" x14ac:dyDescent="0.25">
      <c r="A1347" t="s">
        <v>1914</v>
      </c>
      <c r="B1347" t="s">
        <v>2032</v>
      </c>
      <c r="C1347" t="s">
        <v>3089</v>
      </c>
      <c r="D1347">
        <v>0</v>
      </c>
    </row>
    <row r="1348" spans="1:4" x14ac:dyDescent="0.25">
      <c r="A1348" t="s">
        <v>2003</v>
      </c>
      <c r="B1348" s="36" t="s">
        <v>2003</v>
      </c>
      <c r="C1348" t="s">
        <v>3300</v>
      </c>
      <c r="D1348">
        <v>0</v>
      </c>
    </row>
    <row r="1349" spans="1:4" x14ac:dyDescent="0.25">
      <c r="A1349" t="s">
        <v>2003</v>
      </c>
      <c r="B1349" s="36">
        <v>69</v>
      </c>
      <c r="C1349" t="s">
        <v>3090</v>
      </c>
      <c r="D1349">
        <v>1</v>
      </c>
    </row>
    <row r="1350" spans="1:4" x14ac:dyDescent="0.25">
      <c r="A1350" t="s">
        <v>2003</v>
      </c>
      <c r="B1350" s="36" t="s">
        <v>2036</v>
      </c>
      <c r="C1350" t="s">
        <v>3091</v>
      </c>
      <c r="D1350">
        <v>0</v>
      </c>
    </row>
    <row r="1351" spans="1:4" x14ac:dyDescent="0.25">
      <c r="A1351" t="s">
        <v>2003</v>
      </c>
      <c r="B1351" s="36" t="s">
        <v>2037</v>
      </c>
      <c r="C1351" t="s">
        <v>3091</v>
      </c>
      <c r="D1351">
        <v>0</v>
      </c>
    </row>
    <row r="1352" spans="1:4" x14ac:dyDescent="0.25">
      <c r="A1352" t="s">
        <v>2003</v>
      </c>
      <c r="B1352" t="s">
        <v>2038</v>
      </c>
      <c r="C1352" t="s">
        <v>3091</v>
      </c>
      <c r="D1352">
        <v>0</v>
      </c>
    </row>
    <row r="1353" spans="1:4" x14ac:dyDescent="0.25">
      <c r="A1353" t="s">
        <v>2003</v>
      </c>
      <c r="B1353" s="36" t="s">
        <v>2039</v>
      </c>
      <c r="C1353" t="s">
        <v>2040</v>
      </c>
      <c r="D1353">
        <v>0</v>
      </c>
    </row>
    <row r="1354" spans="1:4" x14ac:dyDescent="0.25">
      <c r="A1354" t="s">
        <v>2003</v>
      </c>
      <c r="B1354" s="36" t="s">
        <v>2041</v>
      </c>
      <c r="C1354" t="s">
        <v>2040</v>
      </c>
      <c r="D1354">
        <v>0</v>
      </c>
    </row>
    <row r="1355" spans="1:4" x14ac:dyDescent="0.25">
      <c r="A1355" t="s">
        <v>2003</v>
      </c>
      <c r="B1355" t="s">
        <v>2042</v>
      </c>
      <c r="C1355" t="s">
        <v>2040</v>
      </c>
      <c r="D1355">
        <v>0</v>
      </c>
    </row>
    <row r="1356" spans="1:4" x14ac:dyDescent="0.25">
      <c r="A1356" t="s">
        <v>2003</v>
      </c>
      <c r="B1356" s="36">
        <v>70</v>
      </c>
      <c r="C1356" t="s">
        <v>3092</v>
      </c>
      <c r="D1356">
        <v>1</v>
      </c>
    </row>
    <row r="1357" spans="1:4" x14ac:dyDescent="0.25">
      <c r="A1357" t="s">
        <v>2003</v>
      </c>
      <c r="B1357" s="36" t="s">
        <v>2044</v>
      </c>
      <c r="C1357" t="s">
        <v>2045</v>
      </c>
      <c r="D1357">
        <v>0</v>
      </c>
    </row>
    <row r="1358" spans="1:4" x14ac:dyDescent="0.25">
      <c r="A1358" t="s">
        <v>2003</v>
      </c>
      <c r="B1358" s="36" t="s">
        <v>2046</v>
      </c>
      <c r="C1358" t="s">
        <v>2045</v>
      </c>
      <c r="D1358">
        <v>0</v>
      </c>
    </row>
    <row r="1359" spans="1:4" x14ac:dyDescent="0.25">
      <c r="A1359" t="s">
        <v>2003</v>
      </c>
      <c r="B1359" t="s">
        <v>2047</v>
      </c>
      <c r="C1359" t="s">
        <v>2048</v>
      </c>
      <c r="D1359">
        <v>0</v>
      </c>
    </row>
    <row r="1360" spans="1:4" x14ac:dyDescent="0.25">
      <c r="A1360" t="s">
        <v>2003</v>
      </c>
      <c r="B1360" t="s">
        <v>2049</v>
      </c>
      <c r="C1360" t="s">
        <v>2050</v>
      </c>
      <c r="D1360">
        <v>0</v>
      </c>
    </row>
    <row r="1361" spans="1:4" x14ac:dyDescent="0.25">
      <c r="A1361" t="s">
        <v>2003</v>
      </c>
      <c r="B1361" s="36" t="s">
        <v>2051</v>
      </c>
      <c r="C1361" t="s">
        <v>3093</v>
      </c>
      <c r="D1361">
        <v>0</v>
      </c>
    </row>
    <row r="1362" spans="1:4" x14ac:dyDescent="0.25">
      <c r="A1362" t="s">
        <v>2003</v>
      </c>
      <c r="B1362" s="36" t="s">
        <v>3094</v>
      </c>
      <c r="C1362" t="s">
        <v>2107</v>
      </c>
      <c r="D1362">
        <v>1</v>
      </c>
    </row>
    <row r="1363" spans="1:4" x14ac:dyDescent="0.25">
      <c r="A1363" t="s">
        <v>2003</v>
      </c>
      <c r="B1363" t="s">
        <v>3433</v>
      </c>
      <c r="C1363" t="s">
        <v>2107</v>
      </c>
      <c r="D1363">
        <v>1</v>
      </c>
    </row>
    <row r="1364" spans="1:4" x14ac:dyDescent="0.25">
      <c r="A1364" t="s">
        <v>2003</v>
      </c>
      <c r="B1364" s="36" t="s">
        <v>3095</v>
      </c>
      <c r="C1364" t="s">
        <v>2052</v>
      </c>
      <c r="D1364">
        <v>1</v>
      </c>
    </row>
    <row r="1365" spans="1:4" x14ac:dyDescent="0.25">
      <c r="A1365" t="s">
        <v>2003</v>
      </c>
      <c r="B1365" t="s">
        <v>3431</v>
      </c>
      <c r="C1365" t="s">
        <v>2052</v>
      </c>
      <c r="D1365">
        <v>1</v>
      </c>
    </row>
    <row r="1366" spans="1:4" x14ac:dyDescent="0.25">
      <c r="A1366" t="s">
        <v>2003</v>
      </c>
      <c r="B1366" s="36">
        <v>71</v>
      </c>
      <c r="C1366" t="s">
        <v>2056</v>
      </c>
      <c r="D1366">
        <v>1</v>
      </c>
    </row>
    <row r="1367" spans="1:4" x14ac:dyDescent="0.25">
      <c r="A1367" t="s">
        <v>2003</v>
      </c>
      <c r="B1367" s="36" t="s">
        <v>2057</v>
      </c>
      <c r="C1367" t="s">
        <v>2058</v>
      </c>
      <c r="D1367">
        <v>0</v>
      </c>
    </row>
    <row r="1368" spans="1:4" x14ac:dyDescent="0.25">
      <c r="A1368" t="s">
        <v>2003</v>
      </c>
      <c r="B1368" s="36" t="s">
        <v>2059</v>
      </c>
      <c r="C1368" t="s">
        <v>2060</v>
      </c>
      <c r="D1368">
        <v>0</v>
      </c>
    </row>
    <row r="1369" spans="1:4" x14ac:dyDescent="0.25">
      <c r="A1369" t="s">
        <v>2003</v>
      </c>
      <c r="B1369" t="s">
        <v>2061</v>
      </c>
      <c r="C1369" t="s">
        <v>2060</v>
      </c>
      <c r="D1369">
        <v>0</v>
      </c>
    </row>
    <row r="1370" spans="1:4" x14ac:dyDescent="0.25">
      <c r="A1370" t="s">
        <v>2003</v>
      </c>
      <c r="B1370" s="36" t="s">
        <v>2062</v>
      </c>
      <c r="C1370" t="s">
        <v>2063</v>
      </c>
      <c r="D1370">
        <v>0</v>
      </c>
    </row>
    <row r="1371" spans="1:4" x14ac:dyDescent="0.25">
      <c r="A1371" t="s">
        <v>2003</v>
      </c>
      <c r="B1371" t="s">
        <v>2064</v>
      </c>
      <c r="C1371" t="s">
        <v>2065</v>
      </c>
      <c r="D1371">
        <v>0</v>
      </c>
    </row>
    <row r="1372" spans="1:4" x14ac:dyDescent="0.25">
      <c r="A1372" t="s">
        <v>2003</v>
      </c>
      <c r="B1372" t="s">
        <v>2066</v>
      </c>
      <c r="C1372" t="s">
        <v>2067</v>
      </c>
      <c r="D1372">
        <v>0</v>
      </c>
    </row>
    <row r="1373" spans="1:4" x14ac:dyDescent="0.25">
      <c r="A1373" t="s">
        <v>2003</v>
      </c>
      <c r="B1373" t="s">
        <v>2068</v>
      </c>
      <c r="C1373" t="s">
        <v>2069</v>
      </c>
      <c r="D1373">
        <v>0</v>
      </c>
    </row>
    <row r="1374" spans="1:4" x14ac:dyDescent="0.25">
      <c r="A1374" t="s">
        <v>2003</v>
      </c>
      <c r="B1374" t="s">
        <v>2070</v>
      </c>
      <c r="C1374" t="s">
        <v>2071</v>
      </c>
      <c r="D1374">
        <v>0</v>
      </c>
    </row>
    <row r="1375" spans="1:4" x14ac:dyDescent="0.25">
      <c r="A1375" t="s">
        <v>2003</v>
      </c>
      <c r="B1375" t="s">
        <v>2072</v>
      </c>
      <c r="C1375" t="s">
        <v>2073</v>
      </c>
      <c r="D1375">
        <v>0</v>
      </c>
    </row>
    <row r="1376" spans="1:4" x14ac:dyDescent="0.25">
      <c r="A1376" t="s">
        <v>2003</v>
      </c>
      <c r="B1376" s="36" t="s">
        <v>2074</v>
      </c>
      <c r="C1376" t="s">
        <v>2075</v>
      </c>
      <c r="D1376">
        <v>0</v>
      </c>
    </row>
    <row r="1377" spans="1:4" x14ac:dyDescent="0.25">
      <c r="A1377" t="s">
        <v>2003</v>
      </c>
      <c r="B1377" s="36" t="s">
        <v>2076</v>
      </c>
      <c r="C1377" t="s">
        <v>2075</v>
      </c>
      <c r="D1377">
        <v>0</v>
      </c>
    </row>
    <row r="1378" spans="1:4" x14ac:dyDescent="0.25">
      <c r="A1378" t="s">
        <v>2003</v>
      </c>
      <c r="B1378" t="s">
        <v>2077</v>
      </c>
      <c r="C1378" t="s">
        <v>2078</v>
      </c>
      <c r="D1378">
        <v>0</v>
      </c>
    </row>
    <row r="1379" spans="1:4" x14ac:dyDescent="0.25">
      <c r="A1379" t="s">
        <v>2003</v>
      </c>
      <c r="B1379" t="s">
        <v>2079</v>
      </c>
      <c r="C1379" t="s">
        <v>2080</v>
      </c>
      <c r="D1379">
        <v>0</v>
      </c>
    </row>
    <row r="1380" spans="1:4" x14ac:dyDescent="0.25">
      <c r="A1380" t="s">
        <v>2003</v>
      </c>
      <c r="B1380" t="s">
        <v>2081</v>
      </c>
      <c r="C1380" t="s">
        <v>2082</v>
      </c>
      <c r="D1380">
        <v>0</v>
      </c>
    </row>
    <row r="1381" spans="1:4" x14ac:dyDescent="0.25">
      <c r="A1381" t="s">
        <v>2003</v>
      </c>
      <c r="B1381" s="36">
        <v>72</v>
      </c>
      <c r="C1381" t="s">
        <v>2084</v>
      </c>
      <c r="D1381">
        <v>1</v>
      </c>
    </row>
    <row r="1382" spans="1:4" x14ac:dyDescent="0.25">
      <c r="A1382" t="s">
        <v>2003</v>
      </c>
      <c r="B1382" s="36" t="s">
        <v>2085</v>
      </c>
      <c r="C1382" t="s">
        <v>3096</v>
      </c>
      <c r="D1382">
        <v>0</v>
      </c>
    </row>
    <row r="1383" spans="1:4" x14ac:dyDescent="0.25">
      <c r="A1383" t="s">
        <v>2003</v>
      </c>
      <c r="B1383" s="36" t="s">
        <v>3097</v>
      </c>
      <c r="C1383" t="s">
        <v>3098</v>
      </c>
      <c r="D1383">
        <v>1</v>
      </c>
    </row>
    <row r="1384" spans="1:4" x14ac:dyDescent="0.25">
      <c r="A1384" t="s">
        <v>2003</v>
      </c>
      <c r="B1384" t="s">
        <v>3635</v>
      </c>
      <c r="C1384" t="s">
        <v>3098</v>
      </c>
      <c r="D1384">
        <v>1</v>
      </c>
    </row>
    <row r="1385" spans="1:4" x14ac:dyDescent="0.25">
      <c r="A1385" t="s">
        <v>2003</v>
      </c>
      <c r="B1385" s="36" t="s">
        <v>3099</v>
      </c>
      <c r="C1385" t="s">
        <v>3100</v>
      </c>
      <c r="D1385">
        <v>1</v>
      </c>
    </row>
    <row r="1386" spans="1:4" x14ac:dyDescent="0.25">
      <c r="A1386" t="s">
        <v>2003</v>
      </c>
      <c r="B1386" t="s">
        <v>3636</v>
      </c>
      <c r="C1386" t="s">
        <v>3100</v>
      </c>
      <c r="D1386">
        <v>1</v>
      </c>
    </row>
    <row r="1387" spans="1:4" x14ac:dyDescent="0.25">
      <c r="A1387" t="s">
        <v>2003</v>
      </c>
      <c r="B1387" s="36" t="s">
        <v>2089</v>
      </c>
      <c r="C1387" t="s">
        <v>2090</v>
      </c>
      <c r="D1387">
        <v>0</v>
      </c>
    </row>
    <row r="1388" spans="1:4" x14ac:dyDescent="0.25">
      <c r="A1388" t="s">
        <v>2003</v>
      </c>
      <c r="B1388" s="36" t="s">
        <v>2091</v>
      </c>
      <c r="C1388" t="s">
        <v>2090</v>
      </c>
      <c r="D1388">
        <v>0</v>
      </c>
    </row>
    <row r="1389" spans="1:4" x14ac:dyDescent="0.25">
      <c r="A1389" t="s">
        <v>2003</v>
      </c>
      <c r="B1389" t="s">
        <v>2092</v>
      </c>
      <c r="C1389" t="s">
        <v>2090</v>
      </c>
      <c r="D1389">
        <v>0</v>
      </c>
    </row>
    <row r="1390" spans="1:4" x14ac:dyDescent="0.25">
      <c r="A1390" t="s">
        <v>2003</v>
      </c>
      <c r="B1390" s="36">
        <v>73</v>
      </c>
      <c r="C1390" t="s">
        <v>3101</v>
      </c>
      <c r="D1390">
        <v>1</v>
      </c>
    </row>
    <row r="1391" spans="1:4" x14ac:dyDescent="0.25">
      <c r="A1391" t="s">
        <v>2003</v>
      </c>
      <c r="B1391" s="36" t="s">
        <v>2094</v>
      </c>
      <c r="C1391" t="s">
        <v>3102</v>
      </c>
      <c r="D1391">
        <v>0</v>
      </c>
    </row>
    <row r="1392" spans="1:4" x14ac:dyDescent="0.25">
      <c r="A1392" t="s">
        <v>2003</v>
      </c>
      <c r="B1392" s="36" t="s">
        <v>2095</v>
      </c>
      <c r="C1392" t="s">
        <v>3103</v>
      </c>
      <c r="D1392">
        <v>0</v>
      </c>
    </row>
    <row r="1393" spans="1:4" x14ac:dyDescent="0.25">
      <c r="A1393" t="s">
        <v>2003</v>
      </c>
      <c r="B1393" t="s">
        <v>2096</v>
      </c>
      <c r="C1393" t="s">
        <v>3103</v>
      </c>
      <c r="D1393">
        <v>0</v>
      </c>
    </row>
    <row r="1394" spans="1:4" x14ac:dyDescent="0.25">
      <c r="A1394" t="s">
        <v>2003</v>
      </c>
      <c r="B1394" t="s">
        <v>2097</v>
      </c>
      <c r="C1394" t="s">
        <v>2098</v>
      </c>
      <c r="D1394">
        <v>0</v>
      </c>
    </row>
    <row r="1395" spans="1:4" x14ac:dyDescent="0.25">
      <c r="A1395" t="s">
        <v>2003</v>
      </c>
      <c r="B1395" s="36" t="s">
        <v>2099</v>
      </c>
      <c r="C1395" t="s">
        <v>3104</v>
      </c>
      <c r="D1395">
        <v>0</v>
      </c>
    </row>
    <row r="1396" spans="1:4" x14ac:dyDescent="0.25">
      <c r="A1396" t="s">
        <v>2003</v>
      </c>
      <c r="B1396" t="s">
        <v>2101</v>
      </c>
      <c r="C1396" t="s">
        <v>3104</v>
      </c>
      <c r="D1396">
        <v>0</v>
      </c>
    </row>
    <row r="1397" spans="1:4" x14ac:dyDescent="0.25">
      <c r="A1397" t="s">
        <v>2003</v>
      </c>
      <c r="B1397" s="36" t="s">
        <v>2102</v>
      </c>
      <c r="C1397" t="s">
        <v>2103</v>
      </c>
      <c r="D1397">
        <v>0</v>
      </c>
    </row>
    <row r="1398" spans="1:4" x14ac:dyDescent="0.25">
      <c r="A1398" t="s">
        <v>2003</v>
      </c>
      <c r="B1398" s="36" t="s">
        <v>2104</v>
      </c>
      <c r="C1398" t="s">
        <v>2103</v>
      </c>
      <c r="D1398">
        <v>0</v>
      </c>
    </row>
    <row r="1399" spans="1:4" x14ac:dyDescent="0.25">
      <c r="A1399" t="s">
        <v>2003</v>
      </c>
      <c r="B1399" t="s">
        <v>2105</v>
      </c>
      <c r="C1399" t="s">
        <v>2103</v>
      </c>
      <c r="D1399">
        <v>0</v>
      </c>
    </row>
    <row r="1400" spans="1:4" x14ac:dyDescent="0.25">
      <c r="A1400" t="s">
        <v>2003</v>
      </c>
      <c r="B1400" s="36">
        <v>74</v>
      </c>
      <c r="C1400" t="s">
        <v>3105</v>
      </c>
      <c r="D1400">
        <v>1</v>
      </c>
    </row>
    <row r="1401" spans="1:4" x14ac:dyDescent="0.25">
      <c r="A1401" t="s">
        <v>2003</v>
      </c>
      <c r="B1401" s="36" t="s">
        <v>2112</v>
      </c>
      <c r="C1401" t="s">
        <v>2113</v>
      </c>
      <c r="D1401">
        <v>0</v>
      </c>
    </row>
    <row r="1402" spans="1:4" x14ac:dyDescent="0.25">
      <c r="A1402" t="s">
        <v>2003</v>
      </c>
      <c r="B1402" s="36" t="s">
        <v>3106</v>
      </c>
      <c r="C1402" t="s">
        <v>2113</v>
      </c>
      <c r="D1402">
        <v>1</v>
      </c>
    </row>
    <row r="1403" spans="1:4" x14ac:dyDescent="0.25">
      <c r="A1403" t="s">
        <v>2003</v>
      </c>
      <c r="B1403" t="s">
        <v>3434</v>
      </c>
      <c r="C1403" t="s">
        <v>3107</v>
      </c>
      <c r="D1403">
        <v>1</v>
      </c>
    </row>
    <row r="1404" spans="1:4" x14ac:dyDescent="0.25">
      <c r="A1404" t="s">
        <v>2003</v>
      </c>
      <c r="B1404" t="s">
        <v>3435</v>
      </c>
      <c r="C1404" t="s">
        <v>3108</v>
      </c>
      <c r="D1404">
        <v>1</v>
      </c>
    </row>
    <row r="1405" spans="1:4" x14ac:dyDescent="0.25">
      <c r="A1405" t="s">
        <v>2003</v>
      </c>
      <c r="B1405" t="s">
        <v>3436</v>
      </c>
      <c r="C1405" t="s">
        <v>3109</v>
      </c>
      <c r="D1405">
        <v>1</v>
      </c>
    </row>
    <row r="1406" spans="1:4" x14ac:dyDescent="0.25">
      <c r="A1406" t="s">
        <v>2003</v>
      </c>
      <c r="B1406" s="36" t="s">
        <v>2126</v>
      </c>
      <c r="C1406" t="s">
        <v>2127</v>
      </c>
      <c r="D1406">
        <v>0</v>
      </c>
    </row>
    <row r="1407" spans="1:4" x14ac:dyDescent="0.25">
      <c r="A1407" t="s">
        <v>2003</v>
      </c>
      <c r="B1407" s="36" t="s">
        <v>2128</v>
      </c>
      <c r="C1407" t="s">
        <v>2127</v>
      </c>
      <c r="D1407">
        <v>0</v>
      </c>
    </row>
    <row r="1408" spans="1:4" x14ac:dyDescent="0.25">
      <c r="A1408" t="s">
        <v>2003</v>
      </c>
      <c r="B1408" t="s">
        <v>2129</v>
      </c>
      <c r="C1408" t="s">
        <v>2127</v>
      </c>
      <c r="D1408">
        <v>0</v>
      </c>
    </row>
    <row r="1409" spans="1:4" x14ac:dyDescent="0.25">
      <c r="A1409" t="s">
        <v>2003</v>
      </c>
      <c r="B1409" s="36" t="s">
        <v>2130</v>
      </c>
      <c r="C1409" t="s">
        <v>2131</v>
      </c>
      <c r="D1409">
        <v>0</v>
      </c>
    </row>
    <row r="1410" spans="1:4" x14ac:dyDescent="0.25">
      <c r="A1410" t="s">
        <v>2003</v>
      </c>
      <c r="B1410" s="36" t="s">
        <v>2132</v>
      </c>
      <c r="C1410" t="s">
        <v>2131</v>
      </c>
      <c r="D1410">
        <v>0</v>
      </c>
    </row>
    <row r="1411" spans="1:4" x14ac:dyDescent="0.25">
      <c r="A1411" t="s">
        <v>2003</v>
      </c>
      <c r="B1411" t="s">
        <v>2133</v>
      </c>
      <c r="C1411" t="s">
        <v>2131</v>
      </c>
      <c r="D1411">
        <v>0</v>
      </c>
    </row>
    <row r="1412" spans="1:4" x14ac:dyDescent="0.25">
      <c r="A1412" t="s">
        <v>2003</v>
      </c>
      <c r="B1412" s="36" t="s">
        <v>2134</v>
      </c>
      <c r="C1412" t="s">
        <v>2140</v>
      </c>
      <c r="D1412">
        <v>0</v>
      </c>
    </row>
    <row r="1413" spans="1:4" x14ac:dyDescent="0.25">
      <c r="A1413" t="s">
        <v>2003</v>
      </c>
      <c r="B1413" s="36" t="s">
        <v>3110</v>
      </c>
      <c r="C1413" t="s">
        <v>2140</v>
      </c>
      <c r="D1413">
        <v>1</v>
      </c>
    </row>
    <row r="1414" spans="1:4" x14ac:dyDescent="0.25">
      <c r="A1414" t="s">
        <v>2003</v>
      </c>
      <c r="B1414" t="s">
        <v>3439</v>
      </c>
      <c r="C1414" t="s">
        <v>3111</v>
      </c>
      <c r="D1414">
        <v>1</v>
      </c>
    </row>
    <row r="1415" spans="1:4" x14ac:dyDescent="0.25">
      <c r="A1415" t="s">
        <v>2003</v>
      </c>
      <c r="B1415" t="s">
        <v>3438</v>
      </c>
      <c r="C1415" t="s">
        <v>2140</v>
      </c>
      <c r="D1415">
        <v>1</v>
      </c>
    </row>
    <row r="1416" spans="1:4" x14ac:dyDescent="0.25">
      <c r="A1416" t="s">
        <v>2003</v>
      </c>
      <c r="B1416" s="36">
        <v>75</v>
      </c>
      <c r="C1416" t="s">
        <v>3112</v>
      </c>
      <c r="D1416">
        <v>1</v>
      </c>
    </row>
    <row r="1417" spans="1:4" x14ac:dyDescent="0.25">
      <c r="A1417" t="s">
        <v>2003</v>
      </c>
      <c r="B1417" s="36" t="s">
        <v>2142</v>
      </c>
      <c r="C1417" t="s">
        <v>3112</v>
      </c>
      <c r="D1417">
        <v>0</v>
      </c>
    </row>
    <row r="1418" spans="1:4" x14ac:dyDescent="0.25">
      <c r="A1418" t="s">
        <v>2003</v>
      </c>
      <c r="B1418" s="36" t="s">
        <v>2143</v>
      </c>
      <c r="C1418" t="s">
        <v>3112</v>
      </c>
      <c r="D1418">
        <v>0</v>
      </c>
    </row>
    <row r="1419" spans="1:4" x14ac:dyDescent="0.25">
      <c r="A1419" t="s">
        <v>2003</v>
      </c>
      <c r="B1419" t="s">
        <v>2144</v>
      </c>
      <c r="C1419" t="s">
        <v>3112</v>
      </c>
      <c r="D1419">
        <v>0</v>
      </c>
    </row>
    <row r="1420" spans="1:4" x14ac:dyDescent="0.25">
      <c r="A1420" t="s">
        <v>2034</v>
      </c>
      <c r="B1420" s="36" t="s">
        <v>2034</v>
      </c>
      <c r="C1420" t="s">
        <v>3301</v>
      </c>
      <c r="D1420">
        <v>0</v>
      </c>
    </row>
    <row r="1421" spans="1:4" x14ac:dyDescent="0.25">
      <c r="A1421" t="s">
        <v>2034</v>
      </c>
      <c r="B1421" s="36">
        <v>77</v>
      </c>
      <c r="C1421" t="s">
        <v>2147</v>
      </c>
      <c r="D1421">
        <v>1</v>
      </c>
    </row>
    <row r="1422" spans="1:4" x14ac:dyDescent="0.25">
      <c r="A1422" t="s">
        <v>2034</v>
      </c>
      <c r="B1422" s="36" t="s">
        <v>2148</v>
      </c>
      <c r="C1422" t="s">
        <v>2149</v>
      </c>
      <c r="D1422">
        <v>0</v>
      </c>
    </row>
    <row r="1423" spans="1:4" x14ac:dyDescent="0.25">
      <c r="A1423" t="s">
        <v>2034</v>
      </c>
      <c r="B1423" s="36" t="s">
        <v>2150</v>
      </c>
      <c r="C1423" t="s">
        <v>2151</v>
      </c>
      <c r="D1423">
        <v>0</v>
      </c>
    </row>
    <row r="1424" spans="1:4" x14ac:dyDescent="0.25">
      <c r="A1424" t="s">
        <v>2034</v>
      </c>
      <c r="B1424" t="s">
        <v>2152</v>
      </c>
      <c r="C1424" t="s">
        <v>2151</v>
      </c>
      <c r="D1424">
        <v>0</v>
      </c>
    </row>
    <row r="1425" spans="1:4" x14ac:dyDescent="0.25">
      <c r="A1425" t="s">
        <v>2034</v>
      </c>
      <c r="B1425" s="36" t="s">
        <v>2153</v>
      </c>
      <c r="C1425" t="s">
        <v>2154</v>
      </c>
      <c r="D1425">
        <v>0</v>
      </c>
    </row>
    <row r="1426" spans="1:4" x14ac:dyDescent="0.25">
      <c r="A1426" t="s">
        <v>2034</v>
      </c>
      <c r="B1426" t="s">
        <v>2155</v>
      </c>
      <c r="C1426" t="s">
        <v>2154</v>
      </c>
      <c r="D1426">
        <v>0</v>
      </c>
    </row>
    <row r="1427" spans="1:4" x14ac:dyDescent="0.25">
      <c r="A1427" t="s">
        <v>2034</v>
      </c>
      <c r="B1427" s="36" t="s">
        <v>2156</v>
      </c>
      <c r="C1427" t="s">
        <v>3113</v>
      </c>
      <c r="D1427">
        <v>0</v>
      </c>
    </row>
    <row r="1428" spans="1:4" x14ac:dyDescent="0.25">
      <c r="A1428" t="s">
        <v>2034</v>
      </c>
      <c r="B1428" s="36" t="s">
        <v>2158</v>
      </c>
      <c r="C1428" t="s">
        <v>2159</v>
      </c>
      <c r="D1428">
        <v>0</v>
      </c>
    </row>
    <row r="1429" spans="1:4" x14ac:dyDescent="0.25">
      <c r="A1429" t="s">
        <v>2034</v>
      </c>
      <c r="B1429" t="s">
        <v>2160</v>
      </c>
      <c r="C1429" t="s">
        <v>2159</v>
      </c>
      <c r="D1429">
        <v>0</v>
      </c>
    </row>
    <row r="1430" spans="1:4" x14ac:dyDescent="0.25">
      <c r="A1430" t="s">
        <v>2034</v>
      </c>
      <c r="B1430" s="36" t="s">
        <v>2161</v>
      </c>
      <c r="C1430" t="s">
        <v>3114</v>
      </c>
      <c r="D1430">
        <v>0</v>
      </c>
    </row>
    <row r="1431" spans="1:4" x14ac:dyDescent="0.25">
      <c r="A1431" t="s">
        <v>2034</v>
      </c>
      <c r="B1431" t="s">
        <v>2163</v>
      </c>
      <c r="C1431" t="s">
        <v>3114</v>
      </c>
      <c r="D1431">
        <v>0</v>
      </c>
    </row>
    <row r="1432" spans="1:4" x14ac:dyDescent="0.25">
      <c r="A1432" t="s">
        <v>2034</v>
      </c>
      <c r="B1432" s="36" t="s">
        <v>3115</v>
      </c>
      <c r="C1432" t="s">
        <v>3116</v>
      </c>
      <c r="D1432">
        <v>1</v>
      </c>
    </row>
    <row r="1433" spans="1:4" x14ac:dyDescent="0.25">
      <c r="A1433" t="s">
        <v>2034</v>
      </c>
      <c r="B1433" t="s">
        <v>3637</v>
      </c>
      <c r="C1433" t="s">
        <v>3116</v>
      </c>
      <c r="D1433">
        <v>1</v>
      </c>
    </row>
    <row r="1434" spans="1:4" x14ac:dyDescent="0.25">
      <c r="A1434" t="s">
        <v>2034</v>
      </c>
      <c r="B1434" s="36" t="s">
        <v>2164</v>
      </c>
      <c r="C1434" t="s">
        <v>2165</v>
      </c>
      <c r="D1434">
        <v>0</v>
      </c>
    </row>
    <row r="1435" spans="1:4" x14ac:dyDescent="0.25">
      <c r="A1435" t="s">
        <v>2034</v>
      </c>
      <c r="B1435" s="36" t="s">
        <v>2166</v>
      </c>
      <c r="C1435" t="s">
        <v>2167</v>
      </c>
      <c r="D1435">
        <v>0</v>
      </c>
    </row>
    <row r="1436" spans="1:4" x14ac:dyDescent="0.25">
      <c r="A1436" t="s">
        <v>2034</v>
      </c>
      <c r="B1436" t="s">
        <v>2168</v>
      </c>
      <c r="C1436" t="s">
        <v>2167</v>
      </c>
      <c r="D1436">
        <v>0</v>
      </c>
    </row>
    <row r="1437" spans="1:4" x14ac:dyDescent="0.25">
      <c r="A1437" t="s">
        <v>2034</v>
      </c>
      <c r="B1437" s="36" t="s">
        <v>2169</v>
      </c>
      <c r="C1437" t="s">
        <v>2170</v>
      </c>
      <c r="D1437">
        <v>0</v>
      </c>
    </row>
    <row r="1438" spans="1:4" x14ac:dyDescent="0.25">
      <c r="A1438" t="s">
        <v>2034</v>
      </c>
      <c r="B1438" t="s">
        <v>2171</v>
      </c>
      <c r="C1438" t="s">
        <v>2170</v>
      </c>
      <c r="D1438">
        <v>0</v>
      </c>
    </row>
    <row r="1439" spans="1:4" x14ac:dyDescent="0.25">
      <c r="A1439" t="s">
        <v>2034</v>
      </c>
      <c r="B1439" s="36" t="s">
        <v>2172</v>
      </c>
      <c r="C1439" t="s">
        <v>3117</v>
      </c>
      <c r="D1439">
        <v>0</v>
      </c>
    </row>
    <row r="1440" spans="1:4" x14ac:dyDescent="0.25">
      <c r="A1440" t="s">
        <v>2034</v>
      </c>
      <c r="B1440" t="s">
        <v>2174</v>
      </c>
      <c r="C1440" t="s">
        <v>3117</v>
      </c>
      <c r="D1440">
        <v>0</v>
      </c>
    </row>
    <row r="1441" spans="1:4" x14ac:dyDescent="0.25">
      <c r="A1441" t="s">
        <v>2034</v>
      </c>
      <c r="B1441" s="36" t="s">
        <v>2175</v>
      </c>
      <c r="C1441" t="s">
        <v>2176</v>
      </c>
      <c r="D1441">
        <v>0</v>
      </c>
    </row>
    <row r="1442" spans="1:4" x14ac:dyDescent="0.25">
      <c r="A1442" t="s">
        <v>2034</v>
      </c>
      <c r="B1442" t="s">
        <v>2177</v>
      </c>
      <c r="C1442" t="s">
        <v>2176</v>
      </c>
      <c r="D1442">
        <v>0</v>
      </c>
    </row>
    <row r="1443" spans="1:4" x14ac:dyDescent="0.25">
      <c r="A1443" t="s">
        <v>2034</v>
      </c>
      <c r="B1443" s="36" t="s">
        <v>2178</v>
      </c>
      <c r="C1443" t="s">
        <v>2179</v>
      </c>
      <c r="D1443">
        <v>0</v>
      </c>
    </row>
    <row r="1444" spans="1:4" x14ac:dyDescent="0.25">
      <c r="A1444" t="s">
        <v>2034</v>
      </c>
      <c r="B1444" t="s">
        <v>2180</v>
      </c>
      <c r="C1444" t="s">
        <v>2179</v>
      </c>
      <c r="D1444">
        <v>0</v>
      </c>
    </row>
    <row r="1445" spans="1:4" x14ac:dyDescent="0.25">
      <c r="A1445" t="s">
        <v>2034</v>
      </c>
      <c r="B1445" s="36" t="s">
        <v>2181</v>
      </c>
      <c r="C1445" t="s">
        <v>3118</v>
      </c>
      <c r="D1445">
        <v>0</v>
      </c>
    </row>
    <row r="1446" spans="1:4" x14ac:dyDescent="0.25">
      <c r="A1446" t="s">
        <v>2034</v>
      </c>
      <c r="B1446" t="s">
        <v>3440</v>
      </c>
      <c r="C1446" t="s">
        <v>3118</v>
      </c>
      <c r="D1446">
        <v>1</v>
      </c>
    </row>
    <row r="1447" spans="1:4" x14ac:dyDescent="0.25">
      <c r="A1447" t="s">
        <v>2034</v>
      </c>
      <c r="B1447" s="36" t="s">
        <v>2185</v>
      </c>
      <c r="C1447" t="s">
        <v>3119</v>
      </c>
      <c r="D1447">
        <v>0</v>
      </c>
    </row>
    <row r="1448" spans="1:4" x14ac:dyDescent="0.25">
      <c r="A1448" t="s">
        <v>2034</v>
      </c>
      <c r="B1448" s="36" t="s">
        <v>2187</v>
      </c>
      <c r="C1448" t="s">
        <v>3119</v>
      </c>
      <c r="D1448">
        <v>0</v>
      </c>
    </row>
    <row r="1449" spans="1:4" x14ac:dyDescent="0.25">
      <c r="A1449" t="s">
        <v>2034</v>
      </c>
      <c r="B1449" t="s">
        <v>2188</v>
      </c>
      <c r="C1449" t="s">
        <v>3119</v>
      </c>
      <c r="D1449">
        <v>0</v>
      </c>
    </row>
    <row r="1450" spans="1:4" x14ac:dyDescent="0.25">
      <c r="A1450" t="s">
        <v>2034</v>
      </c>
      <c r="B1450" s="36">
        <v>78</v>
      </c>
      <c r="C1450" t="s">
        <v>2196</v>
      </c>
      <c r="D1450">
        <v>1</v>
      </c>
    </row>
    <row r="1451" spans="1:4" x14ac:dyDescent="0.25">
      <c r="A1451" t="s">
        <v>2034</v>
      </c>
      <c r="B1451" s="36" t="s">
        <v>2197</v>
      </c>
      <c r="C1451" t="s">
        <v>3120</v>
      </c>
      <c r="D1451">
        <v>0</v>
      </c>
    </row>
    <row r="1452" spans="1:4" x14ac:dyDescent="0.25">
      <c r="A1452" t="s">
        <v>2034</v>
      </c>
      <c r="B1452" s="36" t="s">
        <v>2198</v>
      </c>
      <c r="C1452" t="s">
        <v>3120</v>
      </c>
      <c r="D1452">
        <v>0</v>
      </c>
    </row>
    <row r="1453" spans="1:4" x14ac:dyDescent="0.25">
      <c r="A1453" t="s">
        <v>2034</v>
      </c>
      <c r="B1453" t="s">
        <v>2199</v>
      </c>
      <c r="C1453" t="s">
        <v>3120</v>
      </c>
      <c r="D1453">
        <v>0</v>
      </c>
    </row>
    <row r="1454" spans="1:4" x14ac:dyDescent="0.25">
      <c r="A1454" t="s">
        <v>2034</v>
      </c>
      <c r="B1454" s="36" t="s">
        <v>2200</v>
      </c>
      <c r="C1454" t="s">
        <v>3121</v>
      </c>
      <c r="D1454">
        <v>0</v>
      </c>
    </row>
    <row r="1455" spans="1:4" x14ac:dyDescent="0.25">
      <c r="A1455" t="s">
        <v>2034</v>
      </c>
      <c r="B1455" s="36" t="s">
        <v>2202</v>
      </c>
      <c r="C1455" t="s">
        <v>3121</v>
      </c>
      <c r="D1455">
        <v>0</v>
      </c>
    </row>
    <row r="1456" spans="1:4" x14ac:dyDescent="0.25">
      <c r="A1456" t="s">
        <v>2034</v>
      </c>
      <c r="B1456" t="s">
        <v>2203</v>
      </c>
      <c r="C1456" t="s">
        <v>3121</v>
      </c>
      <c r="D1456">
        <v>0</v>
      </c>
    </row>
    <row r="1457" spans="1:4" x14ac:dyDescent="0.25">
      <c r="A1457" t="s">
        <v>2034</v>
      </c>
      <c r="B1457" s="36" t="s">
        <v>3122</v>
      </c>
      <c r="C1457" t="s">
        <v>3123</v>
      </c>
      <c r="D1457">
        <v>1</v>
      </c>
    </row>
    <row r="1458" spans="1:4" x14ac:dyDescent="0.25">
      <c r="A1458" t="s">
        <v>2034</v>
      </c>
      <c r="B1458" s="36" t="s">
        <v>3124</v>
      </c>
      <c r="C1458" t="s">
        <v>3123</v>
      </c>
      <c r="D1458">
        <v>1</v>
      </c>
    </row>
    <row r="1459" spans="1:4" x14ac:dyDescent="0.25">
      <c r="A1459" t="s">
        <v>2034</v>
      </c>
      <c r="B1459" t="s">
        <v>3638</v>
      </c>
      <c r="C1459" t="s">
        <v>3123</v>
      </c>
      <c r="D1459">
        <v>1</v>
      </c>
    </row>
    <row r="1460" spans="1:4" x14ac:dyDescent="0.25">
      <c r="A1460" t="s">
        <v>2034</v>
      </c>
      <c r="B1460" s="36">
        <v>79</v>
      </c>
      <c r="C1460" t="s">
        <v>3125</v>
      </c>
      <c r="D1460">
        <v>1</v>
      </c>
    </row>
    <row r="1461" spans="1:4" x14ac:dyDescent="0.25">
      <c r="A1461" t="s">
        <v>2034</v>
      </c>
      <c r="B1461" s="36" t="s">
        <v>2205</v>
      </c>
      <c r="C1461" t="s">
        <v>3126</v>
      </c>
      <c r="D1461">
        <v>0</v>
      </c>
    </row>
    <row r="1462" spans="1:4" x14ac:dyDescent="0.25">
      <c r="A1462" t="s">
        <v>2034</v>
      </c>
      <c r="B1462" s="36" t="s">
        <v>2206</v>
      </c>
      <c r="C1462" t="s">
        <v>3127</v>
      </c>
      <c r="D1462">
        <v>0</v>
      </c>
    </row>
    <row r="1463" spans="1:4" x14ac:dyDescent="0.25">
      <c r="A1463" t="s">
        <v>2034</v>
      </c>
      <c r="B1463" t="s">
        <v>2207</v>
      </c>
      <c r="C1463" t="s">
        <v>3127</v>
      </c>
      <c r="D1463">
        <v>0</v>
      </c>
    </row>
    <row r="1464" spans="1:4" x14ac:dyDescent="0.25">
      <c r="A1464" t="s">
        <v>2034</v>
      </c>
      <c r="B1464" s="36" t="s">
        <v>2208</v>
      </c>
      <c r="C1464" t="s">
        <v>3128</v>
      </c>
      <c r="D1464">
        <v>0</v>
      </c>
    </row>
    <row r="1465" spans="1:4" x14ac:dyDescent="0.25">
      <c r="A1465" t="s">
        <v>2034</v>
      </c>
      <c r="B1465" t="s">
        <v>2209</v>
      </c>
      <c r="C1465" t="s">
        <v>3128</v>
      </c>
      <c r="D1465">
        <v>0</v>
      </c>
    </row>
    <row r="1466" spans="1:4" x14ac:dyDescent="0.25">
      <c r="A1466" t="s">
        <v>2034</v>
      </c>
      <c r="B1466" s="36" t="s">
        <v>2210</v>
      </c>
      <c r="C1466" t="s">
        <v>2211</v>
      </c>
      <c r="D1466">
        <v>0</v>
      </c>
    </row>
    <row r="1467" spans="1:4" x14ac:dyDescent="0.25">
      <c r="A1467" t="s">
        <v>2034</v>
      </c>
      <c r="B1467" s="36" t="s">
        <v>2212</v>
      </c>
      <c r="C1467" t="s">
        <v>2211</v>
      </c>
      <c r="D1467">
        <v>0</v>
      </c>
    </row>
    <row r="1468" spans="1:4" x14ac:dyDescent="0.25">
      <c r="A1468" t="s">
        <v>2034</v>
      </c>
      <c r="B1468" t="s">
        <v>2213</v>
      </c>
      <c r="C1468" t="s">
        <v>2211</v>
      </c>
      <c r="D1468">
        <v>0</v>
      </c>
    </row>
    <row r="1469" spans="1:4" x14ac:dyDescent="0.25">
      <c r="A1469" t="s">
        <v>2034</v>
      </c>
      <c r="B1469" s="36">
        <v>80</v>
      </c>
      <c r="C1469" t="s">
        <v>3129</v>
      </c>
      <c r="D1469">
        <v>1</v>
      </c>
    </row>
    <row r="1470" spans="1:4" x14ac:dyDescent="0.25">
      <c r="A1470" t="s">
        <v>2034</v>
      </c>
      <c r="B1470" s="36" t="s">
        <v>3130</v>
      </c>
      <c r="C1470" t="s">
        <v>3131</v>
      </c>
      <c r="D1470">
        <v>1</v>
      </c>
    </row>
    <row r="1471" spans="1:4" x14ac:dyDescent="0.25">
      <c r="A1471" t="s">
        <v>2034</v>
      </c>
      <c r="B1471" s="36" t="s">
        <v>3132</v>
      </c>
      <c r="C1471" t="s">
        <v>3131</v>
      </c>
      <c r="D1471">
        <v>1</v>
      </c>
    </row>
    <row r="1472" spans="1:4" x14ac:dyDescent="0.25">
      <c r="A1472" t="s">
        <v>2034</v>
      </c>
      <c r="B1472" t="s">
        <v>3639</v>
      </c>
      <c r="C1472" t="s">
        <v>3131</v>
      </c>
      <c r="D1472">
        <v>1</v>
      </c>
    </row>
    <row r="1473" spans="1:4" x14ac:dyDescent="0.25">
      <c r="A1473" t="s">
        <v>2034</v>
      </c>
      <c r="B1473" s="36" t="s">
        <v>3133</v>
      </c>
      <c r="C1473" t="s">
        <v>3134</v>
      </c>
      <c r="D1473">
        <v>1</v>
      </c>
    </row>
    <row r="1474" spans="1:4" x14ac:dyDescent="0.25">
      <c r="A1474" t="s">
        <v>2034</v>
      </c>
      <c r="B1474" s="36" t="s">
        <v>3135</v>
      </c>
      <c r="C1474" t="s">
        <v>3134</v>
      </c>
      <c r="D1474">
        <v>1</v>
      </c>
    </row>
    <row r="1475" spans="1:4" x14ac:dyDescent="0.25">
      <c r="A1475" t="s">
        <v>2034</v>
      </c>
      <c r="B1475" t="s">
        <v>3640</v>
      </c>
      <c r="C1475" t="s">
        <v>3134</v>
      </c>
      <c r="D1475">
        <v>1</v>
      </c>
    </row>
    <row r="1476" spans="1:4" x14ac:dyDescent="0.25">
      <c r="A1476" t="s">
        <v>2034</v>
      </c>
      <c r="B1476" s="36" t="s">
        <v>3136</v>
      </c>
      <c r="C1476" t="s">
        <v>3137</v>
      </c>
      <c r="D1476">
        <v>1</v>
      </c>
    </row>
    <row r="1477" spans="1:4" x14ac:dyDescent="0.25">
      <c r="A1477" t="s">
        <v>2034</v>
      </c>
      <c r="B1477" s="36" t="s">
        <v>3138</v>
      </c>
      <c r="C1477" t="s">
        <v>3137</v>
      </c>
      <c r="D1477">
        <v>1</v>
      </c>
    </row>
    <row r="1478" spans="1:4" x14ac:dyDescent="0.25">
      <c r="A1478" t="s">
        <v>2034</v>
      </c>
      <c r="B1478" t="s">
        <v>3641</v>
      </c>
      <c r="C1478" t="s">
        <v>3137</v>
      </c>
      <c r="D1478">
        <v>1</v>
      </c>
    </row>
    <row r="1479" spans="1:4" x14ac:dyDescent="0.25">
      <c r="A1479" t="s">
        <v>2034</v>
      </c>
      <c r="B1479" s="36">
        <v>81</v>
      </c>
      <c r="C1479" t="s">
        <v>2223</v>
      </c>
      <c r="D1479">
        <v>1</v>
      </c>
    </row>
    <row r="1480" spans="1:4" x14ac:dyDescent="0.25">
      <c r="A1480" t="s">
        <v>2034</v>
      </c>
      <c r="B1480" s="36" t="s">
        <v>2224</v>
      </c>
      <c r="C1480" t="s">
        <v>3139</v>
      </c>
      <c r="D1480">
        <v>0</v>
      </c>
    </row>
    <row r="1481" spans="1:4" x14ac:dyDescent="0.25">
      <c r="A1481" t="s">
        <v>2034</v>
      </c>
      <c r="B1481" s="36" t="s">
        <v>2226</v>
      </c>
      <c r="C1481" t="s">
        <v>3139</v>
      </c>
      <c r="D1481">
        <v>0</v>
      </c>
    </row>
    <row r="1482" spans="1:4" x14ac:dyDescent="0.25">
      <c r="A1482" t="s">
        <v>2034</v>
      </c>
      <c r="B1482" t="s">
        <v>2227</v>
      </c>
      <c r="C1482" t="s">
        <v>3139</v>
      </c>
      <c r="D1482">
        <v>0</v>
      </c>
    </row>
    <row r="1483" spans="1:4" x14ac:dyDescent="0.25">
      <c r="A1483" t="s">
        <v>2034</v>
      </c>
      <c r="B1483" s="36" t="s">
        <v>2228</v>
      </c>
      <c r="C1483" t="s">
        <v>3140</v>
      </c>
      <c r="D1483">
        <v>0</v>
      </c>
    </row>
    <row r="1484" spans="1:4" x14ac:dyDescent="0.25">
      <c r="A1484" t="s">
        <v>2034</v>
      </c>
      <c r="B1484" s="36" t="s">
        <v>2230</v>
      </c>
      <c r="C1484" t="s">
        <v>2231</v>
      </c>
      <c r="D1484">
        <v>0</v>
      </c>
    </row>
    <row r="1485" spans="1:4" x14ac:dyDescent="0.25">
      <c r="A1485" t="s">
        <v>2034</v>
      </c>
      <c r="B1485" t="s">
        <v>2232</v>
      </c>
      <c r="C1485" t="s">
        <v>2231</v>
      </c>
      <c r="D1485">
        <v>0</v>
      </c>
    </row>
    <row r="1486" spans="1:4" x14ac:dyDescent="0.25">
      <c r="A1486" t="s">
        <v>2034</v>
      </c>
      <c r="B1486" s="36" t="s">
        <v>2233</v>
      </c>
      <c r="C1486" t="s">
        <v>2234</v>
      </c>
      <c r="D1486">
        <v>0</v>
      </c>
    </row>
    <row r="1487" spans="1:4" x14ac:dyDescent="0.25">
      <c r="A1487" t="s">
        <v>2034</v>
      </c>
      <c r="B1487" t="s">
        <v>2235</v>
      </c>
      <c r="C1487" t="s">
        <v>2236</v>
      </c>
      <c r="D1487">
        <v>0</v>
      </c>
    </row>
    <row r="1488" spans="1:4" x14ac:dyDescent="0.25">
      <c r="A1488" t="s">
        <v>2034</v>
      </c>
      <c r="B1488" t="s">
        <v>2237</v>
      </c>
      <c r="C1488" t="s">
        <v>2238</v>
      </c>
      <c r="D1488">
        <v>0</v>
      </c>
    </row>
    <row r="1489" spans="1:4" x14ac:dyDescent="0.25">
      <c r="A1489" t="s">
        <v>2034</v>
      </c>
      <c r="B1489" t="s">
        <v>2239</v>
      </c>
      <c r="C1489" t="s">
        <v>2234</v>
      </c>
      <c r="D1489">
        <v>0</v>
      </c>
    </row>
    <row r="1490" spans="1:4" x14ac:dyDescent="0.25">
      <c r="A1490" t="s">
        <v>2034</v>
      </c>
      <c r="B1490" s="36" t="s">
        <v>3141</v>
      </c>
      <c r="C1490" t="s">
        <v>3142</v>
      </c>
      <c r="D1490">
        <v>1</v>
      </c>
    </row>
    <row r="1491" spans="1:4" x14ac:dyDescent="0.25">
      <c r="A1491" t="s">
        <v>2034</v>
      </c>
      <c r="B1491" t="s">
        <v>3444</v>
      </c>
      <c r="C1491" t="s">
        <v>3142</v>
      </c>
      <c r="D1491">
        <v>1</v>
      </c>
    </row>
    <row r="1492" spans="1:4" x14ac:dyDescent="0.25">
      <c r="A1492" t="s">
        <v>2034</v>
      </c>
      <c r="B1492" s="36" t="s">
        <v>2243</v>
      </c>
      <c r="C1492" t="s">
        <v>2244</v>
      </c>
      <c r="D1492">
        <v>0</v>
      </c>
    </row>
    <row r="1493" spans="1:4" x14ac:dyDescent="0.25">
      <c r="A1493" t="s">
        <v>2034</v>
      </c>
      <c r="B1493" s="36" t="s">
        <v>2245</v>
      </c>
      <c r="C1493" t="s">
        <v>2244</v>
      </c>
      <c r="D1493">
        <v>0</v>
      </c>
    </row>
    <row r="1494" spans="1:4" x14ac:dyDescent="0.25">
      <c r="A1494" t="s">
        <v>2034</v>
      </c>
      <c r="B1494" t="s">
        <v>2246</v>
      </c>
      <c r="C1494" t="s">
        <v>2244</v>
      </c>
      <c r="D1494">
        <v>0</v>
      </c>
    </row>
    <row r="1495" spans="1:4" x14ac:dyDescent="0.25">
      <c r="A1495" t="s">
        <v>2034</v>
      </c>
      <c r="B1495" s="36">
        <v>82</v>
      </c>
      <c r="C1495" t="s">
        <v>3143</v>
      </c>
      <c r="D1495">
        <v>1</v>
      </c>
    </row>
    <row r="1496" spans="1:4" x14ac:dyDescent="0.25">
      <c r="A1496" t="s">
        <v>2034</v>
      </c>
      <c r="B1496" s="36" t="s">
        <v>2248</v>
      </c>
      <c r="C1496" t="s">
        <v>3144</v>
      </c>
      <c r="D1496">
        <v>0</v>
      </c>
    </row>
    <row r="1497" spans="1:4" x14ac:dyDescent="0.25">
      <c r="A1497" t="s">
        <v>2034</v>
      </c>
      <c r="B1497" s="36" t="s">
        <v>3145</v>
      </c>
      <c r="C1497" t="s">
        <v>3146</v>
      </c>
      <c r="D1497">
        <v>1</v>
      </c>
    </row>
    <row r="1498" spans="1:4" x14ac:dyDescent="0.25">
      <c r="A1498" t="s">
        <v>2034</v>
      </c>
      <c r="B1498" t="s">
        <v>3642</v>
      </c>
      <c r="C1498" t="s">
        <v>3146</v>
      </c>
      <c r="D1498">
        <v>1</v>
      </c>
    </row>
    <row r="1499" spans="1:4" x14ac:dyDescent="0.25">
      <c r="A1499" t="s">
        <v>2034</v>
      </c>
      <c r="B1499" s="36" t="s">
        <v>3147</v>
      </c>
      <c r="C1499" t="s">
        <v>3148</v>
      </c>
      <c r="D1499">
        <v>1</v>
      </c>
    </row>
    <row r="1500" spans="1:4" x14ac:dyDescent="0.25">
      <c r="A1500" t="s">
        <v>2034</v>
      </c>
      <c r="B1500" t="s">
        <v>3574</v>
      </c>
      <c r="C1500" t="s">
        <v>3148</v>
      </c>
      <c r="D1500">
        <v>1</v>
      </c>
    </row>
    <row r="1501" spans="1:4" x14ac:dyDescent="0.25">
      <c r="A1501" t="s">
        <v>2034</v>
      </c>
      <c r="B1501" s="36" t="s">
        <v>2252</v>
      </c>
      <c r="C1501" t="s">
        <v>3149</v>
      </c>
      <c r="D1501">
        <v>0</v>
      </c>
    </row>
    <row r="1502" spans="1:4" x14ac:dyDescent="0.25">
      <c r="A1502" t="s">
        <v>2034</v>
      </c>
      <c r="B1502" s="36" t="s">
        <v>2254</v>
      </c>
      <c r="C1502" t="s">
        <v>3149</v>
      </c>
      <c r="D1502">
        <v>0</v>
      </c>
    </row>
    <row r="1503" spans="1:4" x14ac:dyDescent="0.25">
      <c r="A1503" t="s">
        <v>2034</v>
      </c>
      <c r="B1503" t="s">
        <v>2255</v>
      </c>
      <c r="C1503" t="s">
        <v>3149</v>
      </c>
      <c r="D1503">
        <v>0</v>
      </c>
    </row>
    <row r="1504" spans="1:4" x14ac:dyDescent="0.25">
      <c r="A1504" t="s">
        <v>2034</v>
      </c>
      <c r="B1504" s="36" t="s">
        <v>2256</v>
      </c>
      <c r="C1504" t="s">
        <v>2257</v>
      </c>
      <c r="D1504">
        <v>0</v>
      </c>
    </row>
    <row r="1505" spans="1:4" x14ac:dyDescent="0.25">
      <c r="A1505" t="s">
        <v>2034</v>
      </c>
      <c r="B1505" s="36" t="s">
        <v>2258</v>
      </c>
      <c r="C1505" t="s">
        <v>2257</v>
      </c>
      <c r="D1505">
        <v>0</v>
      </c>
    </row>
    <row r="1506" spans="1:4" x14ac:dyDescent="0.25">
      <c r="A1506" t="s">
        <v>2034</v>
      </c>
      <c r="B1506" t="s">
        <v>2259</v>
      </c>
      <c r="C1506" t="s">
        <v>2257</v>
      </c>
      <c r="D1506">
        <v>0</v>
      </c>
    </row>
    <row r="1507" spans="1:4" x14ac:dyDescent="0.25">
      <c r="A1507" t="s">
        <v>2034</v>
      </c>
      <c r="B1507" s="36" t="s">
        <v>2264</v>
      </c>
      <c r="C1507" t="s">
        <v>3150</v>
      </c>
      <c r="D1507">
        <v>0</v>
      </c>
    </row>
    <row r="1508" spans="1:4" x14ac:dyDescent="0.25">
      <c r="A1508" t="s">
        <v>2034</v>
      </c>
      <c r="B1508" s="36" t="s">
        <v>2265</v>
      </c>
      <c r="C1508" t="s">
        <v>2266</v>
      </c>
      <c r="D1508">
        <v>0</v>
      </c>
    </row>
    <row r="1509" spans="1:4" x14ac:dyDescent="0.25">
      <c r="A1509" t="s">
        <v>2034</v>
      </c>
      <c r="B1509" t="s">
        <v>2267</v>
      </c>
      <c r="C1509" t="s">
        <v>2266</v>
      </c>
      <c r="D1509">
        <v>0</v>
      </c>
    </row>
    <row r="1510" spans="1:4" x14ac:dyDescent="0.25">
      <c r="A1510" t="s">
        <v>2034</v>
      </c>
      <c r="B1510" s="36" t="s">
        <v>2268</v>
      </c>
      <c r="C1510" t="s">
        <v>3151</v>
      </c>
      <c r="D1510">
        <v>0</v>
      </c>
    </row>
    <row r="1511" spans="1:4" x14ac:dyDescent="0.25">
      <c r="A1511" t="s">
        <v>2034</v>
      </c>
      <c r="B1511" t="s">
        <v>2269</v>
      </c>
      <c r="C1511" t="s">
        <v>3151</v>
      </c>
      <c r="D1511">
        <v>0</v>
      </c>
    </row>
    <row r="1512" spans="1:4" x14ac:dyDescent="0.25">
      <c r="A1512" t="s">
        <v>2034</v>
      </c>
      <c r="B1512" s="36" t="s">
        <v>2270</v>
      </c>
      <c r="C1512" t="s">
        <v>3150</v>
      </c>
      <c r="D1512">
        <v>0</v>
      </c>
    </row>
    <row r="1513" spans="1:4" x14ac:dyDescent="0.25">
      <c r="A1513" t="s">
        <v>2034</v>
      </c>
      <c r="B1513" t="s">
        <v>2271</v>
      </c>
      <c r="C1513" t="s">
        <v>3150</v>
      </c>
      <c r="D1513">
        <v>0</v>
      </c>
    </row>
    <row r="1514" spans="1:4" x14ac:dyDescent="0.25">
      <c r="A1514" t="s">
        <v>2145</v>
      </c>
      <c r="B1514" s="36" t="s">
        <v>2145</v>
      </c>
      <c r="C1514" t="s">
        <v>3302</v>
      </c>
      <c r="D1514">
        <v>0</v>
      </c>
    </row>
    <row r="1515" spans="1:4" x14ac:dyDescent="0.25">
      <c r="A1515" t="s">
        <v>2145</v>
      </c>
      <c r="B1515" s="36">
        <v>84</v>
      </c>
      <c r="C1515" t="s">
        <v>3152</v>
      </c>
      <c r="D1515">
        <v>1</v>
      </c>
    </row>
    <row r="1516" spans="1:4" x14ac:dyDescent="0.25">
      <c r="A1516" t="s">
        <v>2145</v>
      </c>
      <c r="B1516" s="36" t="s">
        <v>2275</v>
      </c>
      <c r="C1516" t="s">
        <v>3153</v>
      </c>
      <c r="D1516">
        <v>0</v>
      </c>
    </row>
    <row r="1517" spans="1:4" x14ac:dyDescent="0.25">
      <c r="A1517" t="s">
        <v>2145</v>
      </c>
      <c r="B1517" s="36" t="s">
        <v>2277</v>
      </c>
      <c r="C1517" t="s">
        <v>3154</v>
      </c>
      <c r="D1517">
        <v>0</v>
      </c>
    </row>
    <row r="1518" spans="1:4" x14ac:dyDescent="0.25">
      <c r="A1518" t="s">
        <v>2145</v>
      </c>
      <c r="B1518" t="s">
        <v>2279</v>
      </c>
      <c r="C1518" t="s">
        <v>3154</v>
      </c>
      <c r="D1518">
        <v>0</v>
      </c>
    </row>
    <row r="1519" spans="1:4" x14ac:dyDescent="0.25">
      <c r="A1519" t="s">
        <v>2145</v>
      </c>
      <c r="B1519" s="36" t="s">
        <v>2280</v>
      </c>
      <c r="C1519" t="s">
        <v>3155</v>
      </c>
      <c r="D1519">
        <v>0</v>
      </c>
    </row>
    <row r="1520" spans="1:4" x14ac:dyDescent="0.25">
      <c r="A1520" t="s">
        <v>2145</v>
      </c>
      <c r="B1520" t="s">
        <v>2282</v>
      </c>
      <c r="C1520" t="s">
        <v>3155</v>
      </c>
      <c r="D1520">
        <v>0</v>
      </c>
    </row>
    <row r="1521" spans="1:4" x14ac:dyDescent="0.25">
      <c r="A1521" t="s">
        <v>2145</v>
      </c>
      <c r="B1521" s="36" t="s">
        <v>2283</v>
      </c>
      <c r="C1521" t="s">
        <v>2284</v>
      </c>
      <c r="D1521">
        <v>0</v>
      </c>
    </row>
    <row r="1522" spans="1:4" x14ac:dyDescent="0.25">
      <c r="A1522" t="s">
        <v>2145</v>
      </c>
      <c r="B1522" t="s">
        <v>2285</v>
      </c>
      <c r="C1522" t="s">
        <v>2284</v>
      </c>
      <c r="D1522">
        <v>0</v>
      </c>
    </row>
    <row r="1523" spans="1:4" x14ac:dyDescent="0.25">
      <c r="A1523" t="s">
        <v>2145</v>
      </c>
      <c r="B1523" s="36" t="s">
        <v>2286</v>
      </c>
      <c r="C1523" t="s">
        <v>3156</v>
      </c>
      <c r="D1523">
        <v>0</v>
      </c>
    </row>
    <row r="1524" spans="1:4" x14ac:dyDescent="0.25">
      <c r="A1524" t="s">
        <v>2145</v>
      </c>
      <c r="B1524" s="36" t="s">
        <v>2288</v>
      </c>
      <c r="C1524" t="s">
        <v>2289</v>
      </c>
      <c r="D1524">
        <v>0</v>
      </c>
    </row>
    <row r="1525" spans="1:4" x14ac:dyDescent="0.25">
      <c r="A1525" t="s">
        <v>2145</v>
      </c>
      <c r="B1525" t="s">
        <v>2290</v>
      </c>
      <c r="C1525" t="s">
        <v>2289</v>
      </c>
      <c r="D1525">
        <v>0</v>
      </c>
    </row>
    <row r="1526" spans="1:4" x14ac:dyDescent="0.25">
      <c r="A1526" t="s">
        <v>2145</v>
      </c>
      <c r="B1526" s="36" t="s">
        <v>2291</v>
      </c>
      <c r="C1526" t="s">
        <v>2292</v>
      </c>
      <c r="D1526">
        <v>0</v>
      </c>
    </row>
    <row r="1527" spans="1:4" x14ac:dyDescent="0.25">
      <c r="A1527" t="s">
        <v>2145</v>
      </c>
      <c r="B1527" t="s">
        <v>2293</v>
      </c>
      <c r="C1527" t="s">
        <v>2292</v>
      </c>
      <c r="D1527">
        <v>0</v>
      </c>
    </row>
    <row r="1528" spans="1:4" x14ac:dyDescent="0.25">
      <c r="A1528" t="s">
        <v>2145</v>
      </c>
      <c r="B1528" s="36" t="s">
        <v>2294</v>
      </c>
      <c r="C1528" t="s">
        <v>3157</v>
      </c>
      <c r="D1528">
        <v>0</v>
      </c>
    </row>
    <row r="1529" spans="1:4" x14ac:dyDescent="0.25">
      <c r="A1529" t="s">
        <v>2145</v>
      </c>
      <c r="B1529" t="s">
        <v>2295</v>
      </c>
      <c r="C1529" t="s">
        <v>3157</v>
      </c>
      <c r="D1529">
        <v>0</v>
      </c>
    </row>
    <row r="1530" spans="1:4" x14ac:dyDescent="0.25">
      <c r="A1530" t="s">
        <v>2145</v>
      </c>
      <c r="B1530" s="36" t="s">
        <v>2296</v>
      </c>
      <c r="C1530" t="s">
        <v>3158</v>
      </c>
      <c r="D1530">
        <v>0</v>
      </c>
    </row>
    <row r="1531" spans="1:4" x14ac:dyDescent="0.25">
      <c r="A1531" t="s">
        <v>2145</v>
      </c>
      <c r="B1531" t="s">
        <v>2298</v>
      </c>
      <c r="C1531" t="s">
        <v>3158</v>
      </c>
      <c r="D1531">
        <v>0</v>
      </c>
    </row>
    <row r="1532" spans="1:4" x14ac:dyDescent="0.25">
      <c r="A1532" t="s">
        <v>2145</v>
      </c>
      <c r="B1532" s="36" t="s">
        <v>2299</v>
      </c>
      <c r="C1532" t="s">
        <v>3159</v>
      </c>
      <c r="D1532">
        <v>0</v>
      </c>
    </row>
    <row r="1533" spans="1:4" x14ac:dyDescent="0.25">
      <c r="A1533" t="s">
        <v>2145</v>
      </c>
      <c r="B1533" t="s">
        <v>2301</v>
      </c>
      <c r="C1533" t="s">
        <v>3159</v>
      </c>
      <c r="D1533">
        <v>0</v>
      </c>
    </row>
    <row r="1534" spans="1:4" x14ac:dyDescent="0.25">
      <c r="A1534" t="s">
        <v>2145</v>
      </c>
      <c r="B1534" s="36" t="s">
        <v>2302</v>
      </c>
      <c r="C1534" t="s">
        <v>3160</v>
      </c>
      <c r="D1534">
        <v>0</v>
      </c>
    </row>
    <row r="1535" spans="1:4" x14ac:dyDescent="0.25">
      <c r="A1535" t="s">
        <v>2145</v>
      </c>
      <c r="B1535" s="36" t="s">
        <v>2304</v>
      </c>
      <c r="C1535" t="s">
        <v>3160</v>
      </c>
      <c r="D1535">
        <v>0</v>
      </c>
    </row>
    <row r="1536" spans="1:4" x14ac:dyDescent="0.25">
      <c r="A1536" t="s">
        <v>2145</v>
      </c>
      <c r="B1536" t="s">
        <v>2305</v>
      </c>
      <c r="C1536" t="s">
        <v>3160</v>
      </c>
      <c r="D1536">
        <v>0</v>
      </c>
    </row>
    <row r="1537" spans="1:4" x14ac:dyDescent="0.25">
      <c r="A1537" t="s">
        <v>2272</v>
      </c>
      <c r="B1537" s="36" t="s">
        <v>2272</v>
      </c>
      <c r="C1537" t="s">
        <v>3303</v>
      </c>
      <c r="D1537">
        <v>0</v>
      </c>
    </row>
    <row r="1538" spans="1:4" x14ac:dyDescent="0.25">
      <c r="A1538" t="s">
        <v>2272</v>
      </c>
      <c r="B1538" s="36">
        <v>85</v>
      </c>
      <c r="C1538" t="s">
        <v>2308</v>
      </c>
      <c r="D1538">
        <v>1</v>
      </c>
    </row>
    <row r="1539" spans="1:4" x14ac:dyDescent="0.25">
      <c r="A1539" t="s">
        <v>2272</v>
      </c>
      <c r="B1539" s="36" t="s">
        <v>2309</v>
      </c>
      <c r="C1539" t="s">
        <v>2310</v>
      </c>
      <c r="D1539">
        <v>0</v>
      </c>
    </row>
    <row r="1540" spans="1:4" x14ac:dyDescent="0.25">
      <c r="A1540" t="s">
        <v>2272</v>
      </c>
      <c r="B1540" s="36" t="s">
        <v>2311</v>
      </c>
      <c r="C1540" t="s">
        <v>2310</v>
      </c>
      <c r="D1540">
        <v>0</v>
      </c>
    </row>
    <row r="1541" spans="1:4" x14ac:dyDescent="0.25">
      <c r="A1541" t="s">
        <v>2272</v>
      </c>
      <c r="B1541" t="s">
        <v>2312</v>
      </c>
      <c r="C1541" t="s">
        <v>2310</v>
      </c>
      <c r="D1541">
        <v>0</v>
      </c>
    </row>
    <row r="1542" spans="1:4" x14ac:dyDescent="0.25">
      <c r="A1542" t="s">
        <v>2272</v>
      </c>
      <c r="B1542" s="36" t="s">
        <v>2313</v>
      </c>
      <c r="C1542" t="s">
        <v>3161</v>
      </c>
      <c r="D1542">
        <v>0</v>
      </c>
    </row>
    <row r="1543" spans="1:4" x14ac:dyDescent="0.25">
      <c r="A1543" t="s">
        <v>2272</v>
      </c>
      <c r="B1543" s="36" t="s">
        <v>2315</v>
      </c>
      <c r="C1543" t="s">
        <v>3161</v>
      </c>
      <c r="D1543">
        <v>0</v>
      </c>
    </row>
    <row r="1544" spans="1:4" x14ac:dyDescent="0.25">
      <c r="A1544" t="s">
        <v>2272</v>
      </c>
      <c r="B1544" t="s">
        <v>2316</v>
      </c>
      <c r="C1544" t="s">
        <v>3162</v>
      </c>
      <c r="D1544">
        <v>0</v>
      </c>
    </row>
    <row r="1545" spans="1:4" x14ac:dyDescent="0.25">
      <c r="A1545" t="s">
        <v>2272</v>
      </c>
      <c r="B1545" t="s">
        <v>2318</v>
      </c>
      <c r="C1545" t="s">
        <v>3163</v>
      </c>
      <c r="D1545">
        <v>0</v>
      </c>
    </row>
    <row r="1546" spans="1:4" x14ac:dyDescent="0.25">
      <c r="A1546" t="s">
        <v>2272</v>
      </c>
      <c r="B1546" s="36" t="s">
        <v>2320</v>
      </c>
      <c r="C1546" t="s">
        <v>3164</v>
      </c>
      <c r="D1546">
        <v>0</v>
      </c>
    </row>
    <row r="1547" spans="1:4" x14ac:dyDescent="0.25">
      <c r="A1547" t="s">
        <v>2272</v>
      </c>
      <c r="B1547" s="36" t="s">
        <v>2322</v>
      </c>
      <c r="C1547" t="s">
        <v>3165</v>
      </c>
      <c r="D1547">
        <v>0</v>
      </c>
    </row>
    <row r="1548" spans="1:4" x14ac:dyDescent="0.25">
      <c r="A1548" t="s">
        <v>2272</v>
      </c>
      <c r="B1548" t="s">
        <v>2324</v>
      </c>
      <c r="C1548" t="s">
        <v>3166</v>
      </c>
      <c r="D1548">
        <v>0</v>
      </c>
    </row>
    <row r="1549" spans="1:4" x14ac:dyDescent="0.25">
      <c r="A1549" t="s">
        <v>2272</v>
      </c>
      <c r="B1549" t="s">
        <v>2326</v>
      </c>
      <c r="C1549" t="s">
        <v>3167</v>
      </c>
      <c r="D1549">
        <v>0</v>
      </c>
    </row>
    <row r="1550" spans="1:4" x14ac:dyDescent="0.25">
      <c r="A1550" t="s">
        <v>2272</v>
      </c>
      <c r="B1550" s="36" t="s">
        <v>2328</v>
      </c>
      <c r="C1550" t="s">
        <v>3168</v>
      </c>
      <c r="D1550">
        <v>0</v>
      </c>
    </row>
    <row r="1551" spans="1:4" x14ac:dyDescent="0.25">
      <c r="A1551" t="s">
        <v>2272</v>
      </c>
      <c r="B1551" t="s">
        <v>2330</v>
      </c>
      <c r="C1551" t="s">
        <v>3168</v>
      </c>
      <c r="D1551">
        <v>0</v>
      </c>
    </row>
    <row r="1552" spans="1:4" x14ac:dyDescent="0.25">
      <c r="A1552" t="s">
        <v>2272</v>
      </c>
      <c r="B1552" s="36" t="s">
        <v>2334</v>
      </c>
      <c r="C1552" t="s">
        <v>3169</v>
      </c>
      <c r="D1552">
        <v>0</v>
      </c>
    </row>
    <row r="1553" spans="1:4" x14ac:dyDescent="0.25">
      <c r="A1553" t="s">
        <v>2272</v>
      </c>
      <c r="B1553" s="36" t="s">
        <v>3170</v>
      </c>
      <c r="C1553" t="s">
        <v>3171</v>
      </c>
      <c r="D1553">
        <v>1</v>
      </c>
    </row>
    <row r="1554" spans="1:4" x14ac:dyDescent="0.25">
      <c r="A1554" t="s">
        <v>2272</v>
      </c>
      <c r="B1554" t="s">
        <v>3446</v>
      </c>
      <c r="C1554" t="s">
        <v>3171</v>
      </c>
      <c r="D1554">
        <v>1</v>
      </c>
    </row>
    <row r="1555" spans="1:4" x14ac:dyDescent="0.25">
      <c r="A1555" t="s">
        <v>2272</v>
      </c>
      <c r="B1555" s="36" t="s">
        <v>3172</v>
      </c>
      <c r="C1555" t="s">
        <v>3173</v>
      </c>
      <c r="D1555">
        <v>1</v>
      </c>
    </row>
    <row r="1556" spans="1:4" x14ac:dyDescent="0.25">
      <c r="A1556" t="s">
        <v>2272</v>
      </c>
      <c r="B1556" t="s">
        <v>3447</v>
      </c>
      <c r="C1556" t="s">
        <v>3173</v>
      </c>
      <c r="D1556">
        <v>1</v>
      </c>
    </row>
    <row r="1557" spans="1:4" x14ac:dyDescent="0.25">
      <c r="A1557" t="s">
        <v>2272</v>
      </c>
      <c r="B1557" s="36" t="s">
        <v>2338</v>
      </c>
      <c r="C1557" t="s">
        <v>2339</v>
      </c>
      <c r="D1557">
        <v>0</v>
      </c>
    </row>
    <row r="1558" spans="1:4" x14ac:dyDescent="0.25">
      <c r="A1558" t="s">
        <v>2272</v>
      </c>
      <c r="B1558" s="36" t="s">
        <v>2340</v>
      </c>
      <c r="C1558" t="s">
        <v>2341</v>
      </c>
      <c r="D1558">
        <v>0</v>
      </c>
    </row>
    <row r="1559" spans="1:4" x14ac:dyDescent="0.25">
      <c r="A1559" t="s">
        <v>2272</v>
      </c>
      <c r="B1559" t="s">
        <v>2342</v>
      </c>
      <c r="C1559" t="s">
        <v>2341</v>
      </c>
      <c r="D1559">
        <v>0</v>
      </c>
    </row>
    <row r="1560" spans="1:4" x14ac:dyDescent="0.25">
      <c r="A1560" t="s">
        <v>2272</v>
      </c>
      <c r="B1560" s="36" t="s">
        <v>2343</v>
      </c>
      <c r="C1560" t="s">
        <v>2344</v>
      </c>
      <c r="D1560">
        <v>0</v>
      </c>
    </row>
    <row r="1561" spans="1:4" x14ac:dyDescent="0.25">
      <c r="A1561" t="s">
        <v>2272</v>
      </c>
      <c r="B1561" t="s">
        <v>2345</v>
      </c>
      <c r="C1561" t="s">
        <v>2344</v>
      </c>
      <c r="D1561">
        <v>0</v>
      </c>
    </row>
    <row r="1562" spans="1:4" x14ac:dyDescent="0.25">
      <c r="A1562" t="s">
        <v>2272</v>
      </c>
      <c r="B1562" s="36" t="s">
        <v>2346</v>
      </c>
      <c r="C1562" t="s">
        <v>3174</v>
      </c>
      <c r="D1562">
        <v>0</v>
      </c>
    </row>
    <row r="1563" spans="1:4" x14ac:dyDescent="0.25">
      <c r="A1563" t="s">
        <v>2272</v>
      </c>
      <c r="B1563" t="s">
        <v>2348</v>
      </c>
      <c r="C1563" t="s">
        <v>3174</v>
      </c>
      <c r="D1563">
        <v>0</v>
      </c>
    </row>
    <row r="1564" spans="1:4" x14ac:dyDescent="0.25">
      <c r="A1564" t="s">
        <v>2272</v>
      </c>
      <c r="B1564" s="36" t="s">
        <v>2349</v>
      </c>
      <c r="C1564" t="s">
        <v>3175</v>
      </c>
      <c r="D1564">
        <v>0</v>
      </c>
    </row>
    <row r="1565" spans="1:4" x14ac:dyDescent="0.25">
      <c r="A1565" t="s">
        <v>2272</v>
      </c>
      <c r="B1565" t="s">
        <v>2350</v>
      </c>
      <c r="C1565" t="s">
        <v>3175</v>
      </c>
      <c r="D1565">
        <v>0</v>
      </c>
    </row>
    <row r="1566" spans="1:4" x14ac:dyDescent="0.25">
      <c r="A1566" t="s">
        <v>2272</v>
      </c>
      <c r="B1566" s="36" t="s">
        <v>2351</v>
      </c>
      <c r="C1566" t="s">
        <v>3176</v>
      </c>
      <c r="D1566">
        <v>0</v>
      </c>
    </row>
    <row r="1567" spans="1:4" x14ac:dyDescent="0.25">
      <c r="A1567" t="s">
        <v>2272</v>
      </c>
      <c r="B1567" s="36" t="s">
        <v>3177</v>
      </c>
      <c r="C1567" t="s">
        <v>3176</v>
      </c>
      <c r="D1567">
        <v>1</v>
      </c>
    </row>
    <row r="1568" spans="1:4" x14ac:dyDescent="0.25">
      <c r="A1568" t="s">
        <v>2272</v>
      </c>
      <c r="B1568" t="s">
        <v>3448</v>
      </c>
      <c r="C1568" t="s">
        <v>3176</v>
      </c>
      <c r="D1568">
        <v>1</v>
      </c>
    </row>
    <row r="1569" spans="1:4" x14ac:dyDescent="0.25">
      <c r="A1569" t="s">
        <v>2306</v>
      </c>
      <c r="B1569" s="36" t="s">
        <v>2306</v>
      </c>
      <c r="C1569" t="s">
        <v>3304</v>
      </c>
      <c r="D1569">
        <v>0</v>
      </c>
    </row>
    <row r="1570" spans="1:4" x14ac:dyDescent="0.25">
      <c r="A1570" t="s">
        <v>2306</v>
      </c>
      <c r="B1570" s="36">
        <v>86</v>
      </c>
      <c r="C1570" t="s">
        <v>3178</v>
      </c>
      <c r="D1570">
        <v>1</v>
      </c>
    </row>
    <row r="1571" spans="1:4" x14ac:dyDescent="0.25">
      <c r="A1571" t="s">
        <v>2306</v>
      </c>
      <c r="B1571" s="36" t="s">
        <v>2359</v>
      </c>
      <c r="C1571" t="s">
        <v>3179</v>
      </c>
      <c r="D1571">
        <v>0</v>
      </c>
    </row>
    <row r="1572" spans="1:4" x14ac:dyDescent="0.25">
      <c r="A1572" t="s">
        <v>2306</v>
      </c>
      <c r="B1572" s="36" t="s">
        <v>2360</v>
      </c>
      <c r="C1572" t="s">
        <v>3179</v>
      </c>
      <c r="D1572">
        <v>0</v>
      </c>
    </row>
    <row r="1573" spans="1:4" x14ac:dyDescent="0.25">
      <c r="A1573" t="s">
        <v>2306</v>
      </c>
      <c r="B1573" t="s">
        <v>2361</v>
      </c>
      <c r="C1573" t="s">
        <v>3179</v>
      </c>
      <c r="D1573">
        <v>0</v>
      </c>
    </row>
    <row r="1574" spans="1:4" x14ac:dyDescent="0.25">
      <c r="A1574" t="s">
        <v>2306</v>
      </c>
      <c r="B1574" s="36" t="s">
        <v>2362</v>
      </c>
      <c r="C1574" t="s">
        <v>3180</v>
      </c>
      <c r="D1574">
        <v>0</v>
      </c>
    </row>
    <row r="1575" spans="1:4" x14ac:dyDescent="0.25">
      <c r="A1575" t="s">
        <v>2306</v>
      </c>
      <c r="B1575" s="36" t="s">
        <v>2363</v>
      </c>
      <c r="C1575" t="s">
        <v>3181</v>
      </c>
      <c r="D1575">
        <v>0</v>
      </c>
    </row>
    <row r="1576" spans="1:4" x14ac:dyDescent="0.25">
      <c r="A1576" t="s">
        <v>2306</v>
      </c>
      <c r="B1576" t="s">
        <v>2364</v>
      </c>
      <c r="C1576" t="s">
        <v>3181</v>
      </c>
      <c r="D1576">
        <v>0</v>
      </c>
    </row>
    <row r="1577" spans="1:4" x14ac:dyDescent="0.25">
      <c r="A1577" t="s">
        <v>2306</v>
      </c>
      <c r="B1577" s="36" t="s">
        <v>2365</v>
      </c>
      <c r="C1577" t="s">
        <v>3182</v>
      </c>
      <c r="D1577">
        <v>0</v>
      </c>
    </row>
    <row r="1578" spans="1:4" x14ac:dyDescent="0.25">
      <c r="A1578" t="s">
        <v>2306</v>
      </c>
      <c r="B1578" t="s">
        <v>2366</v>
      </c>
      <c r="C1578" t="s">
        <v>3182</v>
      </c>
      <c r="D1578">
        <v>0</v>
      </c>
    </row>
    <row r="1579" spans="1:4" x14ac:dyDescent="0.25">
      <c r="A1579" t="s">
        <v>2306</v>
      </c>
      <c r="B1579" s="36" t="s">
        <v>2367</v>
      </c>
      <c r="C1579" t="s">
        <v>3183</v>
      </c>
      <c r="D1579">
        <v>0</v>
      </c>
    </row>
    <row r="1580" spans="1:4" x14ac:dyDescent="0.25">
      <c r="A1580" t="s">
        <v>2306</v>
      </c>
      <c r="B1580" t="s">
        <v>2368</v>
      </c>
      <c r="C1580" t="s">
        <v>3183</v>
      </c>
      <c r="D1580">
        <v>0</v>
      </c>
    </row>
    <row r="1581" spans="1:4" x14ac:dyDescent="0.25">
      <c r="A1581" t="s">
        <v>2306</v>
      </c>
      <c r="B1581" s="36" t="s">
        <v>2369</v>
      </c>
      <c r="C1581" t="s">
        <v>3184</v>
      </c>
      <c r="D1581">
        <v>0</v>
      </c>
    </row>
    <row r="1582" spans="1:4" x14ac:dyDescent="0.25">
      <c r="A1582" t="s">
        <v>2306</v>
      </c>
      <c r="B1582" s="36" t="s">
        <v>3185</v>
      </c>
      <c r="C1582" t="s">
        <v>3184</v>
      </c>
      <c r="D1582">
        <v>1</v>
      </c>
    </row>
    <row r="1583" spans="1:4" x14ac:dyDescent="0.25">
      <c r="A1583" t="s">
        <v>2306</v>
      </c>
      <c r="B1583" t="s">
        <v>3451</v>
      </c>
      <c r="C1583" t="s">
        <v>3186</v>
      </c>
      <c r="D1583">
        <v>1</v>
      </c>
    </row>
    <row r="1584" spans="1:4" x14ac:dyDescent="0.25">
      <c r="A1584" t="s">
        <v>2306</v>
      </c>
      <c r="B1584" t="s">
        <v>3452</v>
      </c>
      <c r="C1584" t="s">
        <v>3187</v>
      </c>
      <c r="D1584">
        <v>1</v>
      </c>
    </row>
    <row r="1585" spans="1:4" x14ac:dyDescent="0.25">
      <c r="A1585" t="s">
        <v>2306</v>
      </c>
      <c r="B1585" t="s">
        <v>3450</v>
      </c>
      <c r="C1585" t="s">
        <v>3188</v>
      </c>
      <c r="D1585">
        <v>1</v>
      </c>
    </row>
    <row r="1586" spans="1:4" x14ac:dyDescent="0.25">
      <c r="A1586" t="s">
        <v>2306</v>
      </c>
      <c r="B1586" t="s">
        <v>3643</v>
      </c>
      <c r="C1586" t="s">
        <v>3189</v>
      </c>
      <c r="D1586">
        <v>1</v>
      </c>
    </row>
    <row r="1587" spans="1:4" x14ac:dyDescent="0.25">
      <c r="A1587" t="s">
        <v>2306</v>
      </c>
      <c r="B1587" t="s">
        <v>3449</v>
      </c>
      <c r="C1587" t="s">
        <v>3190</v>
      </c>
      <c r="D1587">
        <v>1</v>
      </c>
    </row>
    <row r="1588" spans="1:4" x14ac:dyDescent="0.25">
      <c r="A1588" t="s">
        <v>2306</v>
      </c>
      <c r="B1588" s="36">
        <v>87</v>
      </c>
      <c r="C1588" t="s">
        <v>3191</v>
      </c>
      <c r="D1588">
        <v>1</v>
      </c>
    </row>
    <row r="1589" spans="1:4" x14ac:dyDescent="0.25">
      <c r="A1589" t="s">
        <v>2306</v>
      </c>
      <c r="B1589" s="36" t="s">
        <v>2392</v>
      </c>
      <c r="C1589" t="s">
        <v>3192</v>
      </c>
      <c r="D1589">
        <v>0</v>
      </c>
    </row>
    <row r="1590" spans="1:4" x14ac:dyDescent="0.25">
      <c r="A1590" t="s">
        <v>2306</v>
      </c>
      <c r="B1590" s="36" t="s">
        <v>2394</v>
      </c>
      <c r="C1590" t="s">
        <v>3192</v>
      </c>
      <c r="D1590">
        <v>0</v>
      </c>
    </row>
    <row r="1591" spans="1:4" x14ac:dyDescent="0.25">
      <c r="A1591" t="s">
        <v>2306</v>
      </c>
      <c r="B1591" t="s">
        <v>2395</v>
      </c>
      <c r="C1591" t="s">
        <v>3193</v>
      </c>
      <c r="D1591">
        <v>0</v>
      </c>
    </row>
    <row r="1592" spans="1:4" x14ac:dyDescent="0.25">
      <c r="A1592" t="s">
        <v>2306</v>
      </c>
      <c r="B1592" t="s">
        <v>2397</v>
      </c>
      <c r="C1592" t="s">
        <v>2398</v>
      </c>
      <c r="D1592">
        <v>0</v>
      </c>
    </row>
    <row r="1593" spans="1:4" x14ac:dyDescent="0.25">
      <c r="A1593" t="s">
        <v>2306</v>
      </c>
      <c r="B1593" s="36" t="s">
        <v>2399</v>
      </c>
      <c r="C1593" t="s">
        <v>3194</v>
      </c>
      <c r="D1593">
        <v>0</v>
      </c>
    </row>
    <row r="1594" spans="1:4" x14ac:dyDescent="0.25">
      <c r="A1594" t="s">
        <v>2306</v>
      </c>
      <c r="B1594" s="36" t="s">
        <v>2401</v>
      </c>
      <c r="C1594" t="s">
        <v>3194</v>
      </c>
      <c r="D1594">
        <v>0</v>
      </c>
    </row>
    <row r="1595" spans="1:4" x14ac:dyDescent="0.25">
      <c r="A1595" t="s">
        <v>2306</v>
      </c>
      <c r="B1595" t="s">
        <v>2402</v>
      </c>
      <c r="C1595" t="s">
        <v>3195</v>
      </c>
      <c r="D1595">
        <v>0</v>
      </c>
    </row>
    <row r="1596" spans="1:4" x14ac:dyDescent="0.25">
      <c r="A1596" t="s">
        <v>2306</v>
      </c>
      <c r="B1596" t="s">
        <v>2404</v>
      </c>
      <c r="C1596" t="s">
        <v>3196</v>
      </c>
      <c r="D1596">
        <v>0</v>
      </c>
    </row>
    <row r="1597" spans="1:4" x14ac:dyDescent="0.25">
      <c r="A1597" t="s">
        <v>2306</v>
      </c>
      <c r="B1597" s="36" t="s">
        <v>2406</v>
      </c>
      <c r="C1597" t="s">
        <v>3197</v>
      </c>
      <c r="D1597">
        <v>0</v>
      </c>
    </row>
    <row r="1598" spans="1:4" x14ac:dyDescent="0.25">
      <c r="A1598" t="s">
        <v>2306</v>
      </c>
      <c r="B1598" s="36" t="s">
        <v>2408</v>
      </c>
      <c r="C1598" t="s">
        <v>3197</v>
      </c>
      <c r="D1598">
        <v>0</v>
      </c>
    </row>
    <row r="1599" spans="1:4" x14ac:dyDescent="0.25">
      <c r="A1599" t="s">
        <v>2306</v>
      </c>
      <c r="B1599" t="s">
        <v>2409</v>
      </c>
      <c r="C1599" t="s">
        <v>3198</v>
      </c>
      <c r="D1599">
        <v>0</v>
      </c>
    </row>
    <row r="1600" spans="1:4" x14ac:dyDescent="0.25">
      <c r="A1600" t="s">
        <v>2306</v>
      </c>
      <c r="B1600" t="s">
        <v>2411</v>
      </c>
      <c r="C1600" t="s">
        <v>3199</v>
      </c>
      <c r="D1600">
        <v>0</v>
      </c>
    </row>
    <row r="1601" spans="1:4" x14ac:dyDescent="0.25">
      <c r="A1601" t="s">
        <v>2306</v>
      </c>
      <c r="B1601" s="36" t="s">
        <v>2413</v>
      </c>
      <c r="C1601" t="s">
        <v>3200</v>
      </c>
      <c r="D1601">
        <v>0</v>
      </c>
    </row>
    <row r="1602" spans="1:4" x14ac:dyDescent="0.25">
      <c r="A1602" t="s">
        <v>2306</v>
      </c>
      <c r="B1602" s="36" t="s">
        <v>3201</v>
      </c>
      <c r="C1602" t="s">
        <v>3200</v>
      </c>
      <c r="D1602">
        <v>1</v>
      </c>
    </row>
    <row r="1603" spans="1:4" x14ac:dyDescent="0.25">
      <c r="A1603" t="s">
        <v>2306</v>
      </c>
      <c r="B1603" t="s">
        <v>3454</v>
      </c>
      <c r="C1603" t="s">
        <v>3202</v>
      </c>
      <c r="D1603">
        <v>1</v>
      </c>
    </row>
    <row r="1604" spans="1:4" x14ac:dyDescent="0.25">
      <c r="A1604" t="s">
        <v>2306</v>
      </c>
      <c r="B1604" t="s">
        <v>3455</v>
      </c>
      <c r="C1604" t="s">
        <v>2421</v>
      </c>
      <c r="D1604">
        <v>1</v>
      </c>
    </row>
    <row r="1605" spans="1:4" x14ac:dyDescent="0.25">
      <c r="A1605" t="s">
        <v>2306</v>
      </c>
      <c r="B1605" t="s">
        <v>3456</v>
      </c>
      <c r="C1605" t="s">
        <v>3200</v>
      </c>
      <c r="D1605">
        <v>1</v>
      </c>
    </row>
    <row r="1606" spans="1:4" x14ac:dyDescent="0.25">
      <c r="A1606" t="s">
        <v>2306</v>
      </c>
      <c r="B1606" s="36">
        <v>88</v>
      </c>
      <c r="C1606" t="s">
        <v>3203</v>
      </c>
      <c r="D1606">
        <v>1</v>
      </c>
    </row>
    <row r="1607" spans="1:4" x14ac:dyDescent="0.25">
      <c r="A1607" t="s">
        <v>2306</v>
      </c>
      <c r="B1607" s="36" t="s">
        <v>2427</v>
      </c>
      <c r="C1607" t="s">
        <v>3204</v>
      </c>
      <c r="D1607">
        <v>0</v>
      </c>
    </row>
    <row r="1608" spans="1:4" x14ac:dyDescent="0.25">
      <c r="A1608" t="s">
        <v>2306</v>
      </c>
      <c r="B1608" s="36" t="s">
        <v>2428</v>
      </c>
      <c r="C1608" t="s">
        <v>3204</v>
      </c>
      <c r="D1608">
        <v>0</v>
      </c>
    </row>
    <row r="1609" spans="1:4" x14ac:dyDescent="0.25">
      <c r="A1609" t="s">
        <v>2306</v>
      </c>
      <c r="B1609" t="s">
        <v>2429</v>
      </c>
      <c r="C1609" t="s">
        <v>3205</v>
      </c>
      <c r="D1609">
        <v>0</v>
      </c>
    </row>
    <row r="1610" spans="1:4" x14ac:dyDescent="0.25">
      <c r="A1610" t="s">
        <v>2306</v>
      </c>
      <c r="B1610" t="s">
        <v>2431</v>
      </c>
      <c r="C1610" t="s">
        <v>3206</v>
      </c>
      <c r="D1610">
        <v>0</v>
      </c>
    </row>
    <row r="1611" spans="1:4" x14ac:dyDescent="0.25">
      <c r="A1611" t="s">
        <v>2306</v>
      </c>
      <c r="B1611" t="s">
        <v>2433</v>
      </c>
      <c r="C1611" t="s">
        <v>3207</v>
      </c>
      <c r="D1611">
        <v>0</v>
      </c>
    </row>
    <row r="1612" spans="1:4" x14ac:dyDescent="0.25">
      <c r="A1612" t="s">
        <v>2306</v>
      </c>
      <c r="B1612" s="36" t="s">
        <v>2435</v>
      </c>
      <c r="C1612" t="s">
        <v>3208</v>
      </c>
      <c r="D1612">
        <v>0</v>
      </c>
    </row>
    <row r="1613" spans="1:4" x14ac:dyDescent="0.25">
      <c r="A1613" t="s">
        <v>2306</v>
      </c>
      <c r="B1613" s="36" t="s">
        <v>2436</v>
      </c>
      <c r="C1613" t="s">
        <v>2437</v>
      </c>
      <c r="D1613">
        <v>0</v>
      </c>
    </row>
    <row r="1614" spans="1:4" x14ac:dyDescent="0.25">
      <c r="A1614" t="s">
        <v>2306</v>
      </c>
      <c r="B1614" t="s">
        <v>2438</v>
      </c>
      <c r="C1614" t="s">
        <v>3209</v>
      </c>
      <c r="D1614">
        <v>0</v>
      </c>
    </row>
    <row r="1615" spans="1:4" x14ac:dyDescent="0.25">
      <c r="A1615" t="s">
        <v>2306</v>
      </c>
      <c r="B1615" t="s">
        <v>2440</v>
      </c>
      <c r="C1615" t="s">
        <v>3210</v>
      </c>
      <c r="D1615">
        <v>0</v>
      </c>
    </row>
    <row r="1616" spans="1:4" x14ac:dyDescent="0.25">
      <c r="A1616" t="s">
        <v>2306</v>
      </c>
      <c r="B1616" t="s">
        <v>2442</v>
      </c>
      <c r="C1616" t="s">
        <v>3211</v>
      </c>
      <c r="D1616">
        <v>0</v>
      </c>
    </row>
    <row r="1617" spans="1:4" x14ac:dyDescent="0.25">
      <c r="A1617" t="s">
        <v>2306</v>
      </c>
      <c r="B1617" t="s">
        <v>2444</v>
      </c>
      <c r="C1617" t="s">
        <v>3212</v>
      </c>
      <c r="D1617">
        <v>0</v>
      </c>
    </row>
    <row r="1618" spans="1:4" x14ac:dyDescent="0.25">
      <c r="A1618" t="s">
        <v>2306</v>
      </c>
      <c r="B1618" t="s">
        <v>2446</v>
      </c>
      <c r="C1618" t="s">
        <v>3213</v>
      </c>
      <c r="D1618">
        <v>0</v>
      </c>
    </row>
    <row r="1619" spans="1:4" x14ac:dyDescent="0.25">
      <c r="A1619" t="s">
        <v>2306</v>
      </c>
      <c r="B1619" t="s">
        <v>2448</v>
      </c>
      <c r="C1619" t="s">
        <v>3214</v>
      </c>
      <c r="D1619">
        <v>0</v>
      </c>
    </row>
    <row r="1620" spans="1:4" x14ac:dyDescent="0.25">
      <c r="A1620" t="s">
        <v>2306</v>
      </c>
      <c r="B1620" s="36" t="s">
        <v>2450</v>
      </c>
      <c r="C1620" t="s">
        <v>2455</v>
      </c>
      <c r="D1620">
        <v>0</v>
      </c>
    </row>
    <row r="1621" spans="1:4" x14ac:dyDescent="0.25">
      <c r="A1621" t="s">
        <v>2306</v>
      </c>
      <c r="B1621" t="s">
        <v>2451</v>
      </c>
      <c r="C1621" t="s">
        <v>3215</v>
      </c>
      <c r="D1621">
        <v>0</v>
      </c>
    </row>
    <row r="1622" spans="1:4" x14ac:dyDescent="0.25">
      <c r="A1622" t="s">
        <v>2306</v>
      </c>
      <c r="B1622" t="s">
        <v>2452</v>
      </c>
      <c r="C1622" t="s">
        <v>3216</v>
      </c>
      <c r="D1622">
        <v>0</v>
      </c>
    </row>
    <row r="1623" spans="1:4" x14ac:dyDescent="0.25">
      <c r="A1623" t="s">
        <v>2306</v>
      </c>
      <c r="B1623" t="s">
        <v>2454</v>
      </c>
      <c r="C1623" t="s">
        <v>2455</v>
      </c>
      <c r="D1623">
        <v>0</v>
      </c>
    </row>
    <row r="1624" spans="1:4" x14ac:dyDescent="0.25">
      <c r="A1624" t="s">
        <v>2357</v>
      </c>
      <c r="B1624" s="36" t="s">
        <v>2357</v>
      </c>
      <c r="C1624" t="s">
        <v>3305</v>
      </c>
      <c r="D1624">
        <v>0</v>
      </c>
    </row>
    <row r="1625" spans="1:4" x14ac:dyDescent="0.25">
      <c r="A1625" t="s">
        <v>2357</v>
      </c>
      <c r="B1625" s="36">
        <v>90</v>
      </c>
      <c r="C1625" t="s">
        <v>3217</v>
      </c>
      <c r="D1625">
        <v>1</v>
      </c>
    </row>
    <row r="1626" spans="1:4" x14ac:dyDescent="0.25">
      <c r="A1626" t="s">
        <v>2357</v>
      </c>
      <c r="B1626" s="36" t="s">
        <v>3218</v>
      </c>
      <c r="C1626" t="s">
        <v>3217</v>
      </c>
      <c r="D1626">
        <v>1</v>
      </c>
    </row>
    <row r="1627" spans="1:4" x14ac:dyDescent="0.25">
      <c r="A1627" t="s">
        <v>2357</v>
      </c>
      <c r="B1627" s="36" t="s">
        <v>3219</v>
      </c>
      <c r="C1627" t="s">
        <v>3220</v>
      </c>
      <c r="D1627">
        <v>1</v>
      </c>
    </row>
    <row r="1628" spans="1:4" x14ac:dyDescent="0.25">
      <c r="A1628" t="s">
        <v>2357</v>
      </c>
      <c r="B1628" t="s">
        <v>3458</v>
      </c>
      <c r="C1628" t="s">
        <v>3221</v>
      </c>
      <c r="D1628">
        <v>1</v>
      </c>
    </row>
    <row r="1629" spans="1:4" x14ac:dyDescent="0.25">
      <c r="A1629" t="s">
        <v>2357</v>
      </c>
      <c r="B1629" t="s">
        <v>3459</v>
      </c>
      <c r="C1629" t="s">
        <v>2476</v>
      </c>
      <c r="D1629">
        <v>1</v>
      </c>
    </row>
    <row r="1630" spans="1:4" x14ac:dyDescent="0.25">
      <c r="A1630" t="s">
        <v>2357</v>
      </c>
      <c r="B1630" s="36" t="s">
        <v>3222</v>
      </c>
      <c r="C1630" t="s">
        <v>3223</v>
      </c>
      <c r="D1630">
        <v>1</v>
      </c>
    </row>
    <row r="1631" spans="1:4" x14ac:dyDescent="0.25">
      <c r="A1631" t="s">
        <v>2357</v>
      </c>
      <c r="B1631" t="s">
        <v>3461</v>
      </c>
      <c r="C1631" t="s">
        <v>3223</v>
      </c>
      <c r="D1631">
        <v>1</v>
      </c>
    </row>
    <row r="1632" spans="1:4" x14ac:dyDescent="0.25">
      <c r="A1632" t="s">
        <v>2357</v>
      </c>
      <c r="B1632" s="36" t="s">
        <v>3224</v>
      </c>
      <c r="C1632" t="s">
        <v>2460</v>
      </c>
      <c r="D1632">
        <v>1</v>
      </c>
    </row>
    <row r="1633" spans="1:4" x14ac:dyDescent="0.25">
      <c r="A1633" t="s">
        <v>2357</v>
      </c>
      <c r="B1633" t="s">
        <v>3457</v>
      </c>
      <c r="C1633" t="s">
        <v>2460</v>
      </c>
      <c r="D1633">
        <v>1</v>
      </c>
    </row>
    <row r="1634" spans="1:4" x14ac:dyDescent="0.25">
      <c r="A1634" t="s">
        <v>2357</v>
      </c>
      <c r="B1634" s="36" t="s">
        <v>3225</v>
      </c>
      <c r="C1634" t="s">
        <v>2479</v>
      </c>
      <c r="D1634">
        <v>1</v>
      </c>
    </row>
    <row r="1635" spans="1:4" x14ac:dyDescent="0.25">
      <c r="A1635" t="s">
        <v>2357</v>
      </c>
      <c r="B1635" t="s">
        <v>3460</v>
      </c>
      <c r="C1635" t="s">
        <v>2479</v>
      </c>
      <c r="D1635">
        <v>1</v>
      </c>
    </row>
    <row r="1636" spans="1:4" x14ac:dyDescent="0.25">
      <c r="A1636" t="s">
        <v>2357</v>
      </c>
      <c r="B1636" s="36">
        <v>91</v>
      </c>
      <c r="C1636" t="s">
        <v>3226</v>
      </c>
      <c r="D1636">
        <v>1</v>
      </c>
    </row>
    <row r="1637" spans="1:4" x14ac:dyDescent="0.25">
      <c r="A1637" t="s">
        <v>2357</v>
      </c>
      <c r="B1637" s="36" t="s">
        <v>3227</v>
      </c>
      <c r="C1637" t="s">
        <v>3226</v>
      </c>
      <c r="D1637">
        <v>1</v>
      </c>
    </row>
    <row r="1638" spans="1:4" x14ac:dyDescent="0.25">
      <c r="A1638" t="s">
        <v>2357</v>
      </c>
      <c r="B1638" s="36" t="s">
        <v>3228</v>
      </c>
      <c r="C1638" t="s">
        <v>3229</v>
      </c>
      <c r="D1638">
        <v>1</v>
      </c>
    </row>
    <row r="1639" spans="1:4" x14ac:dyDescent="0.25">
      <c r="A1639" t="s">
        <v>2357</v>
      </c>
      <c r="B1639" t="s">
        <v>3462</v>
      </c>
      <c r="C1639" t="s">
        <v>3230</v>
      </c>
      <c r="D1639">
        <v>1</v>
      </c>
    </row>
    <row r="1640" spans="1:4" x14ac:dyDescent="0.25">
      <c r="A1640" t="s">
        <v>2357</v>
      </c>
      <c r="B1640" t="s">
        <v>3463</v>
      </c>
      <c r="C1640" t="s">
        <v>3231</v>
      </c>
      <c r="D1640">
        <v>1</v>
      </c>
    </row>
    <row r="1641" spans="1:4" x14ac:dyDescent="0.25">
      <c r="A1641" t="s">
        <v>2357</v>
      </c>
      <c r="B1641" s="36" t="s">
        <v>3232</v>
      </c>
      <c r="C1641" t="s">
        <v>3233</v>
      </c>
      <c r="D1641">
        <v>1</v>
      </c>
    </row>
    <row r="1642" spans="1:4" x14ac:dyDescent="0.25">
      <c r="A1642" t="s">
        <v>2357</v>
      </c>
      <c r="B1642" t="s">
        <v>3464</v>
      </c>
      <c r="C1642" t="s">
        <v>3233</v>
      </c>
      <c r="D1642">
        <v>1</v>
      </c>
    </row>
    <row r="1643" spans="1:4" x14ac:dyDescent="0.25">
      <c r="A1643" t="s">
        <v>2357</v>
      </c>
      <c r="B1643" s="36" t="s">
        <v>3234</v>
      </c>
      <c r="C1643" t="s">
        <v>3235</v>
      </c>
      <c r="D1643">
        <v>1</v>
      </c>
    </row>
    <row r="1644" spans="1:4" x14ac:dyDescent="0.25">
      <c r="A1644" t="s">
        <v>2357</v>
      </c>
      <c r="B1644" t="s">
        <v>3465</v>
      </c>
      <c r="C1644" t="s">
        <v>3235</v>
      </c>
      <c r="D1644">
        <v>1</v>
      </c>
    </row>
    <row r="1645" spans="1:4" x14ac:dyDescent="0.25">
      <c r="A1645" t="s">
        <v>2357</v>
      </c>
      <c r="B1645" s="36" t="s">
        <v>3236</v>
      </c>
      <c r="C1645" t="s">
        <v>3237</v>
      </c>
      <c r="D1645">
        <v>1</v>
      </c>
    </row>
    <row r="1646" spans="1:4" x14ac:dyDescent="0.25">
      <c r="A1646" t="s">
        <v>2357</v>
      </c>
      <c r="B1646" t="s">
        <v>3467</v>
      </c>
      <c r="C1646" t="s">
        <v>3237</v>
      </c>
      <c r="D1646">
        <v>1</v>
      </c>
    </row>
    <row r="1647" spans="1:4" x14ac:dyDescent="0.25">
      <c r="A1647" t="s">
        <v>2357</v>
      </c>
      <c r="B1647" s="36">
        <v>92</v>
      </c>
      <c r="C1647" t="s">
        <v>2512</v>
      </c>
      <c r="D1647">
        <v>1</v>
      </c>
    </row>
    <row r="1648" spans="1:4" x14ac:dyDescent="0.25">
      <c r="A1648" t="s">
        <v>2357</v>
      </c>
      <c r="B1648" s="36" t="s">
        <v>2513</v>
      </c>
      <c r="C1648" t="s">
        <v>2512</v>
      </c>
      <c r="D1648">
        <v>0</v>
      </c>
    </row>
    <row r="1649" spans="1:4" x14ac:dyDescent="0.25">
      <c r="A1649" t="s">
        <v>2357</v>
      </c>
      <c r="B1649" s="36" t="s">
        <v>2514</v>
      </c>
      <c r="C1649" t="s">
        <v>2512</v>
      </c>
      <c r="D1649">
        <v>0</v>
      </c>
    </row>
    <row r="1650" spans="1:4" x14ac:dyDescent="0.25">
      <c r="A1650" t="s">
        <v>2357</v>
      </c>
      <c r="B1650" t="s">
        <v>2515</v>
      </c>
      <c r="C1650" t="s">
        <v>2512</v>
      </c>
      <c r="D1650">
        <v>0</v>
      </c>
    </row>
    <row r="1651" spans="1:4" x14ac:dyDescent="0.25">
      <c r="A1651" t="s">
        <v>2357</v>
      </c>
      <c r="B1651" s="36">
        <v>93</v>
      </c>
      <c r="C1651" t="s">
        <v>3238</v>
      </c>
      <c r="D1651">
        <v>1</v>
      </c>
    </row>
    <row r="1652" spans="1:4" x14ac:dyDescent="0.25">
      <c r="A1652" t="s">
        <v>2357</v>
      </c>
      <c r="B1652" s="36" t="s">
        <v>2518</v>
      </c>
      <c r="C1652" t="s">
        <v>3239</v>
      </c>
      <c r="D1652">
        <v>0</v>
      </c>
    </row>
    <row r="1653" spans="1:4" x14ac:dyDescent="0.25">
      <c r="A1653" t="s">
        <v>2357</v>
      </c>
      <c r="B1653" s="36" t="s">
        <v>2520</v>
      </c>
      <c r="C1653" t="s">
        <v>2521</v>
      </c>
      <c r="D1653">
        <v>0</v>
      </c>
    </row>
    <row r="1654" spans="1:4" x14ac:dyDescent="0.25">
      <c r="A1654" t="s">
        <v>2357</v>
      </c>
      <c r="B1654" t="s">
        <v>2522</v>
      </c>
      <c r="C1654" t="s">
        <v>2521</v>
      </c>
      <c r="D1654">
        <v>0</v>
      </c>
    </row>
    <row r="1655" spans="1:4" x14ac:dyDescent="0.25">
      <c r="A1655" t="s">
        <v>2357</v>
      </c>
      <c r="B1655" s="36" t="s">
        <v>2523</v>
      </c>
      <c r="C1655" t="s">
        <v>3240</v>
      </c>
      <c r="D1655">
        <v>0</v>
      </c>
    </row>
    <row r="1656" spans="1:4" x14ac:dyDescent="0.25">
      <c r="A1656" t="s">
        <v>2357</v>
      </c>
      <c r="B1656" t="s">
        <v>2525</v>
      </c>
      <c r="C1656" t="s">
        <v>3240</v>
      </c>
      <c r="D1656">
        <v>0</v>
      </c>
    </row>
    <row r="1657" spans="1:4" x14ac:dyDescent="0.25">
      <c r="A1657" t="s">
        <v>2357</v>
      </c>
      <c r="B1657" s="36" t="s">
        <v>2526</v>
      </c>
      <c r="C1657" t="s">
        <v>3241</v>
      </c>
      <c r="D1657">
        <v>0</v>
      </c>
    </row>
    <row r="1658" spans="1:4" x14ac:dyDescent="0.25">
      <c r="A1658" t="s">
        <v>2357</v>
      </c>
      <c r="B1658" t="s">
        <v>2528</v>
      </c>
      <c r="C1658" t="s">
        <v>3241</v>
      </c>
      <c r="D1658">
        <v>0</v>
      </c>
    </row>
    <row r="1659" spans="1:4" x14ac:dyDescent="0.25">
      <c r="A1659" t="s">
        <v>2357</v>
      </c>
      <c r="B1659" s="36" t="s">
        <v>2529</v>
      </c>
      <c r="C1659" t="s">
        <v>3242</v>
      </c>
      <c r="D1659">
        <v>0</v>
      </c>
    </row>
    <row r="1660" spans="1:4" x14ac:dyDescent="0.25">
      <c r="A1660" t="s">
        <v>2357</v>
      </c>
      <c r="B1660" t="s">
        <v>2531</v>
      </c>
      <c r="C1660" t="s">
        <v>3242</v>
      </c>
      <c r="D1660">
        <v>0</v>
      </c>
    </row>
    <row r="1661" spans="1:4" x14ac:dyDescent="0.25">
      <c r="A1661" t="s">
        <v>2357</v>
      </c>
      <c r="B1661" s="36" t="s">
        <v>2532</v>
      </c>
      <c r="C1661" t="s">
        <v>2533</v>
      </c>
      <c r="D1661">
        <v>0</v>
      </c>
    </row>
    <row r="1662" spans="1:4" x14ac:dyDescent="0.25">
      <c r="A1662" t="s">
        <v>2357</v>
      </c>
      <c r="B1662" s="36" t="s">
        <v>2534</v>
      </c>
      <c r="C1662" t="s">
        <v>3243</v>
      </c>
      <c r="D1662">
        <v>0</v>
      </c>
    </row>
    <row r="1663" spans="1:4" x14ac:dyDescent="0.25">
      <c r="A1663" t="s">
        <v>2357</v>
      </c>
      <c r="B1663" t="s">
        <v>2536</v>
      </c>
      <c r="C1663" t="s">
        <v>3243</v>
      </c>
      <c r="D1663">
        <v>0</v>
      </c>
    </row>
    <row r="1664" spans="1:4" x14ac:dyDescent="0.25">
      <c r="A1664" t="s">
        <v>2357</v>
      </c>
      <c r="B1664" s="36" t="s">
        <v>2537</v>
      </c>
      <c r="C1664" t="s">
        <v>3244</v>
      </c>
      <c r="D1664">
        <v>0</v>
      </c>
    </row>
    <row r="1665" spans="1:4" x14ac:dyDescent="0.25">
      <c r="A1665" t="s">
        <v>2357</v>
      </c>
      <c r="B1665" t="s">
        <v>2538</v>
      </c>
      <c r="C1665" t="s">
        <v>3245</v>
      </c>
      <c r="D1665">
        <v>0</v>
      </c>
    </row>
    <row r="1666" spans="1:4" x14ac:dyDescent="0.25">
      <c r="A1666" t="s">
        <v>2357</v>
      </c>
      <c r="B1666" t="s">
        <v>2540</v>
      </c>
      <c r="C1666" t="s">
        <v>3244</v>
      </c>
      <c r="D1666">
        <v>0</v>
      </c>
    </row>
    <row r="1667" spans="1:4" x14ac:dyDescent="0.25">
      <c r="A1667" t="s">
        <v>2456</v>
      </c>
      <c r="B1667" s="36" t="s">
        <v>2456</v>
      </c>
      <c r="C1667" t="s">
        <v>3306</v>
      </c>
      <c r="D1667">
        <v>0</v>
      </c>
    </row>
    <row r="1668" spans="1:4" x14ac:dyDescent="0.25">
      <c r="A1668" t="s">
        <v>2456</v>
      </c>
      <c r="B1668" s="36">
        <v>94</v>
      </c>
      <c r="C1668" t="s">
        <v>3246</v>
      </c>
      <c r="D1668">
        <v>1</v>
      </c>
    </row>
    <row r="1669" spans="1:4" x14ac:dyDescent="0.25">
      <c r="A1669" t="s">
        <v>2456</v>
      </c>
      <c r="B1669" s="36" t="s">
        <v>2545</v>
      </c>
      <c r="C1669" t="s">
        <v>3247</v>
      </c>
      <c r="D1669">
        <v>0</v>
      </c>
    </row>
    <row r="1670" spans="1:4" x14ac:dyDescent="0.25">
      <c r="A1670" t="s">
        <v>2456</v>
      </c>
      <c r="B1670" s="36" t="s">
        <v>2547</v>
      </c>
      <c r="C1670" t="s">
        <v>3248</v>
      </c>
      <c r="D1670">
        <v>0</v>
      </c>
    </row>
    <row r="1671" spans="1:4" x14ac:dyDescent="0.25">
      <c r="A1671" t="s">
        <v>2456</v>
      </c>
      <c r="B1671" t="s">
        <v>2549</v>
      </c>
      <c r="C1671" t="s">
        <v>3248</v>
      </c>
      <c r="D1671">
        <v>0</v>
      </c>
    </row>
    <row r="1672" spans="1:4" x14ac:dyDescent="0.25">
      <c r="A1672" t="s">
        <v>2456</v>
      </c>
      <c r="B1672" s="36" t="s">
        <v>2550</v>
      </c>
      <c r="C1672" t="s">
        <v>3249</v>
      </c>
      <c r="D1672">
        <v>0</v>
      </c>
    </row>
    <row r="1673" spans="1:4" x14ac:dyDescent="0.25">
      <c r="A1673" t="s">
        <v>2456</v>
      </c>
      <c r="B1673" t="s">
        <v>2552</v>
      </c>
      <c r="C1673" t="s">
        <v>3249</v>
      </c>
      <c r="D1673">
        <v>0</v>
      </c>
    </row>
    <row r="1674" spans="1:4" x14ac:dyDescent="0.25">
      <c r="A1674" t="s">
        <v>2456</v>
      </c>
      <c r="B1674" s="36" t="s">
        <v>2553</v>
      </c>
      <c r="C1674" t="s">
        <v>3250</v>
      </c>
      <c r="D1674">
        <v>0</v>
      </c>
    </row>
    <row r="1675" spans="1:4" x14ac:dyDescent="0.25">
      <c r="A1675" t="s">
        <v>2456</v>
      </c>
      <c r="B1675" s="36" t="s">
        <v>2555</v>
      </c>
      <c r="C1675" t="s">
        <v>3250</v>
      </c>
      <c r="D1675">
        <v>0</v>
      </c>
    </row>
    <row r="1676" spans="1:4" x14ac:dyDescent="0.25">
      <c r="A1676" t="s">
        <v>2456</v>
      </c>
      <c r="B1676" t="s">
        <v>2556</v>
      </c>
      <c r="C1676" t="s">
        <v>3250</v>
      </c>
      <c r="D1676">
        <v>0</v>
      </c>
    </row>
    <row r="1677" spans="1:4" x14ac:dyDescent="0.25">
      <c r="A1677" t="s">
        <v>2456</v>
      </c>
      <c r="B1677" s="36" t="s">
        <v>2557</v>
      </c>
      <c r="C1677" t="s">
        <v>3251</v>
      </c>
      <c r="D1677">
        <v>0</v>
      </c>
    </row>
    <row r="1678" spans="1:4" x14ac:dyDescent="0.25">
      <c r="A1678" t="s">
        <v>2456</v>
      </c>
      <c r="B1678" s="36" t="s">
        <v>2559</v>
      </c>
      <c r="C1678" t="s">
        <v>3252</v>
      </c>
      <c r="D1678">
        <v>0</v>
      </c>
    </row>
    <row r="1679" spans="1:4" x14ac:dyDescent="0.25">
      <c r="A1679" t="s">
        <v>2456</v>
      </c>
      <c r="B1679" t="s">
        <v>2561</v>
      </c>
      <c r="C1679" t="s">
        <v>3252</v>
      </c>
      <c r="D1679">
        <v>0</v>
      </c>
    </row>
    <row r="1680" spans="1:4" x14ac:dyDescent="0.25">
      <c r="A1680" t="s">
        <v>2456</v>
      </c>
      <c r="B1680" s="36" t="s">
        <v>2562</v>
      </c>
      <c r="C1680" t="s">
        <v>3253</v>
      </c>
      <c r="D1680">
        <v>0</v>
      </c>
    </row>
    <row r="1681" spans="1:4" x14ac:dyDescent="0.25">
      <c r="A1681" t="s">
        <v>2456</v>
      </c>
      <c r="B1681" t="s">
        <v>2564</v>
      </c>
      <c r="C1681" t="s">
        <v>3253</v>
      </c>
      <c r="D1681">
        <v>0</v>
      </c>
    </row>
    <row r="1682" spans="1:4" x14ac:dyDescent="0.25">
      <c r="A1682" t="s">
        <v>2456</v>
      </c>
      <c r="B1682" s="36" t="s">
        <v>2565</v>
      </c>
      <c r="C1682" t="s">
        <v>3254</v>
      </c>
      <c r="D1682">
        <v>0</v>
      </c>
    </row>
    <row r="1683" spans="1:4" x14ac:dyDescent="0.25">
      <c r="A1683" t="s">
        <v>2456</v>
      </c>
      <c r="B1683" t="s">
        <v>2566</v>
      </c>
      <c r="C1683" t="s">
        <v>3254</v>
      </c>
      <c r="D1683">
        <v>0</v>
      </c>
    </row>
    <row r="1684" spans="1:4" x14ac:dyDescent="0.25">
      <c r="A1684" t="s">
        <v>2456</v>
      </c>
      <c r="B1684" s="36">
        <v>95</v>
      </c>
      <c r="C1684" t="s">
        <v>3255</v>
      </c>
      <c r="D1684">
        <v>1</v>
      </c>
    </row>
    <row r="1685" spans="1:4" x14ac:dyDescent="0.25">
      <c r="A1685" t="s">
        <v>2456</v>
      </c>
      <c r="B1685" s="36" t="s">
        <v>2569</v>
      </c>
      <c r="C1685" t="s">
        <v>3256</v>
      </c>
      <c r="D1685">
        <v>0</v>
      </c>
    </row>
    <row r="1686" spans="1:4" x14ac:dyDescent="0.25">
      <c r="A1686" t="s">
        <v>2456</v>
      </c>
      <c r="B1686" s="36" t="s">
        <v>3257</v>
      </c>
      <c r="C1686" t="s">
        <v>3258</v>
      </c>
      <c r="D1686">
        <v>1</v>
      </c>
    </row>
    <row r="1687" spans="1:4" x14ac:dyDescent="0.25">
      <c r="A1687" t="s">
        <v>2456</v>
      </c>
      <c r="B1687" t="s">
        <v>3644</v>
      </c>
      <c r="C1687" t="s">
        <v>3258</v>
      </c>
      <c r="D1687">
        <v>1</v>
      </c>
    </row>
    <row r="1688" spans="1:4" x14ac:dyDescent="0.25">
      <c r="A1688" t="s">
        <v>2456</v>
      </c>
      <c r="B1688" s="36" t="s">
        <v>3259</v>
      </c>
      <c r="C1688" t="s">
        <v>3260</v>
      </c>
      <c r="D1688">
        <v>1</v>
      </c>
    </row>
    <row r="1689" spans="1:4" x14ac:dyDescent="0.25">
      <c r="A1689" t="s">
        <v>2456</v>
      </c>
      <c r="B1689" t="s">
        <v>3645</v>
      </c>
      <c r="C1689" t="s">
        <v>3260</v>
      </c>
      <c r="D1689">
        <v>1</v>
      </c>
    </row>
    <row r="1690" spans="1:4" x14ac:dyDescent="0.25">
      <c r="A1690" t="s">
        <v>2456</v>
      </c>
      <c r="B1690" s="36" t="s">
        <v>2573</v>
      </c>
      <c r="C1690" t="s">
        <v>3261</v>
      </c>
      <c r="D1690">
        <v>0</v>
      </c>
    </row>
    <row r="1691" spans="1:4" x14ac:dyDescent="0.25">
      <c r="A1691" t="s">
        <v>2456</v>
      </c>
      <c r="B1691" s="36" t="s">
        <v>2575</v>
      </c>
      <c r="C1691" t="s">
        <v>3262</v>
      </c>
      <c r="D1691">
        <v>0</v>
      </c>
    </row>
    <row r="1692" spans="1:4" x14ac:dyDescent="0.25">
      <c r="A1692" t="s">
        <v>2456</v>
      </c>
      <c r="B1692" t="s">
        <v>2577</v>
      </c>
      <c r="C1692" t="s">
        <v>3262</v>
      </c>
      <c r="D1692">
        <v>0</v>
      </c>
    </row>
    <row r="1693" spans="1:4" x14ac:dyDescent="0.25">
      <c r="A1693" t="s">
        <v>2456</v>
      </c>
      <c r="B1693" s="36" t="s">
        <v>2578</v>
      </c>
      <c r="C1693" t="s">
        <v>3263</v>
      </c>
      <c r="D1693">
        <v>0</v>
      </c>
    </row>
    <row r="1694" spans="1:4" x14ac:dyDescent="0.25">
      <c r="A1694" t="s">
        <v>2456</v>
      </c>
      <c r="B1694" t="s">
        <v>2580</v>
      </c>
      <c r="C1694" t="s">
        <v>3263</v>
      </c>
      <c r="D1694">
        <v>0</v>
      </c>
    </row>
    <row r="1695" spans="1:4" x14ac:dyDescent="0.25">
      <c r="A1695" t="s">
        <v>2456</v>
      </c>
      <c r="B1695" s="36" t="s">
        <v>2581</v>
      </c>
      <c r="C1695" t="s">
        <v>3264</v>
      </c>
      <c r="D1695">
        <v>0</v>
      </c>
    </row>
    <row r="1696" spans="1:4" x14ac:dyDescent="0.25">
      <c r="A1696" t="s">
        <v>2456</v>
      </c>
      <c r="B1696" t="s">
        <v>2583</v>
      </c>
      <c r="C1696" t="s">
        <v>3264</v>
      </c>
      <c r="D1696">
        <v>0</v>
      </c>
    </row>
    <row r="1697" spans="1:4" x14ac:dyDescent="0.25">
      <c r="A1697" t="s">
        <v>2456</v>
      </c>
      <c r="B1697" s="36" t="s">
        <v>2584</v>
      </c>
      <c r="C1697" t="s">
        <v>3265</v>
      </c>
      <c r="D1697">
        <v>0</v>
      </c>
    </row>
    <row r="1698" spans="1:4" x14ac:dyDescent="0.25">
      <c r="A1698" t="s">
        <v>2456</v>
      </c>
      <c r="B1698" t="s">
        <v>2586</v>
      </c>
      <c r="C1698" t="s">
        <v>3265</v>
      </c>
      <c r="D1698">
        <v>0</v>
      </c>
    </row>
    <row r="1699" spans="1:4" x14ac:dyDescent="0.25">
      <c r="A1699" t="s">
        <v>2456</v>
      </c>
      <c r="B1699" s="36" t="s">
        <v>2587</v>
      </c>
      <c r="C1699" t="s">
        <v>3266</v>
      </c>
      <c r="D1699">
        <v>0</v>
      </c>
    </row>
    <row r="1700" spans="1:4" x14ac:dyDescent="0.25">
      <c r="A1700" t="s">
        <v>2456</v>
      </c>
      <c r="B1700" t="s">
        <v>2589</v>
      </c>
      <c r="C1700" t="s">
        <v>3266</v>
      </c>
      <c r="D1700">
        <v>0</v>
      </c>
    </row>
    <row r="1701" spans="1:4" x14ac:dyDescent="0.25">
      <c r="A1701" t="s">
        <v>2456</v>
      </c>
      <c r="B1701" s="36" t="s">
        <v>2590</v>
      </c>
      <c r="C1701" t="s">
        <v>3267</v>
      </c>
      <c r="D1701">
        <v>0</v>
      </c>
    </row>
    <row r="1702" spans="1:4" x14ac:dyDescent="0.25">
      <c r="A1702" t="s">
        <v>2456</v>
      </c>
      <c r="B1702" t="s">
        <v>2591</v>
      </c>
      <c r="C1702" t="s">
        <v>3267</v>
      </c>
      <c r="D1702">
        <v>0</v>
      </c>
    </row>
    <row r="1703" spans="1:4" x14ac:dyDescent="0.25">
      <c r="A1703" t="s">
        <v>2456</v>
      </c>
      <c r="B1703" s="36">
        <v>96</v>
      </c>
      <c r="C1703" t="s">
        <v>2636</v>
      </c>
      <c r="D1703">
        <v>1</v>
      </c>
    </row>
    <row r="1704" spans="1:4" x14ac:dyDescent="0.25">
      <c r="A1704" t="s">
        <v>2456</v>
      </c>
      <c r="B1704" s="36" t="s">
        <v>3268</v>
      </c>
      <c r="C1704" t="s">
        <v>2636</v>
      </c>
      <c r="D1704">
        <v>1</v>
      </c>
    </row>
    <row r="1705" spans="1:4" x14ac:dyDescent="0.25">
      <c r="A1705" t="s">
        <v>2456</v>
      </c>
      <c r="B1705" s="36" t="s">
        <v>3269</v>
      </c>
      <c r="C1705" t="s">
        <v>3270</v>
      </c>
      <c r="D1705">
        <v>1</v>
      </c>
    </row>
    <row r="1706" spans="1:4" x14ac:dyDescent="0.25">
      <c r="A1706" t="s">
        <v>2456</v>
      </c>
      <c r="B1706" t="s">
        <v>3473</v>
      </c>
      <c r="C1706" t="s">
        <v>3271</v>
      </c>
      <c r="D1706">
        <v>1</v>
      </c>
    </row>
    <row r="1707" spans="1:4" x14ac:dyDescent="0.25">
      <c r="A1707" t="s">
        <v>2456</v>
      </c>
      <c r="B1707" t="s">
        <v>3474</v>
      </c>
      <c r="C1707" t="s">
        <v>3272</v>
      </c>
      <c r="D1707">
        <v>1</v>
      </c>
    </row>
    <row r="1708" spans="1:4" x14ac:dyDescent="0.25">
      <c r="A1708" t="s">
        <v>2456</v>
      </c>
      <c r="B1708" s="36" t="s">
        <v>3273</v>
      </c>
      <c r="C1708" t="s">
        <v>3274</v>
      </c>
      <c r="D1708">
        <v>1</v>
      </c>
    </row>
    <row r="1709" spans="1:4" x14ac:dyDescent="0.25">
      <c r="A1709" t="s">
        <v>2456</v>
      </c>
      <c r="B1709" t="s">
        <v>3475</v>
      </c>
      <c r="C1709" t="s">
        <v>3275</v>
      </c>
      <c r="D1709">
        <v>1</v>
      </c>
    </row>
    <row r="1710" spans="1:4" x14ac:dyDescent="0.25">
      <c r="A1710" t="s">
        <v>2456</v>
      </c>
      <c r="B1710" t="s">
        <v>3476</v>
      </c>
      <c r="C1710" t="s">
        <v>3276</v>
      </c>
      <c r="D1710">
        <v>1</v>
      </c>
    </row>
    <row r="1711" spans="1:4" x14ac:dyDescent="0.25">
      <c r="A1711" t="s">
        <v>2456</v>
      </c>
      <c r="B1711" s="36" t="s">
        <v>3277</v>
      </c>
      <c r="C1711" t="s">
        <v>3278</v>
      </c>
      <c r="D1711">
        <v>1</v>
      </c>
    </row>
    <row r="1712" spans="1:4" x14ac:dyDescent="0.25">
      <c r="A1712" t="s">
        <v>2456</v>
      </c>
      <c r="B1712" t="s">
        <v>3478</v>
      </c>
      <c r="C1712" t="s">
        <v>3278</v>
      </c>
      <c r="D1712">
        <v>1</v>
      </c>
    </row>
    <row r="1713" spans="1:4" x14ac:dyDescent="0.25">
      <c r="A1713" t="s">
        <v>2456</v>
      </c>
      <c r="B1713" s="36" t="s">
        <v>3279</v>
      </c>
      <c r="C1713" t="s">
        <v>3280</v>
      </c>
      <c r="D1713">
        <v>1</v>
      </c>
    </row>
    <row r="1714" spans="1:4" x14ac:dyDescent="0.25">
      <c r="A1714" t="s">
        <v>2456</v>
      </c>
      <c r="B1714" t="s">
        <v>3477</v>
      </c>
      <c r="C1714" t="s">
        <v>3280</v>
      </c>
      <c r="D1714">
        <v>1</v>
      </c>
    </row>
    <row r="1715" spans="1:4" x14ac:dyDescent="0.25">
      <c r="A1715" t="s">
        <v>2456</v>
      </c>
      <c r="B1715" s="36" t="s">
        <v>3281</v>
      </c>
      <c r="C1715" t="s">
        <v>3282</v>
      </c>
      <c r="D1715">
        <v>1</v>
      </c>
    </row>
    <row r="1716" spans="1:4" x14ac:dyDescent="0.25">
      <c r="A1716" t="s">
        <v>2456</v>
      </c>
      <c r="B1716" t="s">
        <v>3481</v>
      </c>
      <c r="C1716" t="s">
        <v>3282</v>
      </c>
      <c r="D1716">
        <v>1</v>
      </c>
    </row>
    <row r="1717" spans="1:4" x14ac:dyDescent="0.25">
      <c r="A1717" t="s">
        <v>2542</v>
      </c>
      <c r="B1717" s="36" t="s">
        <v>2542</v>
      </c>
      <c r="C1717" t="s">
        <v>3307</v>
      </c>
      <c r="D1717">
        <v>0</v>
      </c>
    </row>
    <row r="1718" spans="1:4" x14ac:dyDescent="0.25">
      <c r="A1718" t="s">
        <v>2542</v>
      </c>
      <c r="B1718" s="36">
        <v>97</v>
      </c>
      <c r="C1718" t="s">
        <v>3283</v>
      </c>
      <c r="D1718">
        <v>1</v>
      </c>
    </row>
    <row r="1719" spans="1:4" x14ac:dyDescent="0.25">
      <c r="A1719" t="s">
        <v>2542</v>
      </c>
      <c r="B1719" s="36" t="s">
        <v>2645</v>
      </c>
      <c r="C1719" t="s">
        <v>3283</v>
      </c>
      <c r="D1719">
        <v>0</v>
      </c>
    </row>
    <row r="1720" spans="1:4" x14ac:dyDescent="0.25">
      <c r="A1720" t="s">
        <v>2542</v>
      </c>
      <c r="B1720" s="36" t="s">
        <v>2646</v>
      </c>
      <c r="C1720" t="s">
        <v>3283</v>
      </c>
      <c r="D1720">
        <v>0</v>
      </c>
    </row>
    <row r="1721" spans="1:4" x14ac:dyDescent="0.25">
      <c r="A1721" t="s">
        <v>2542</v>
      </c>
      <c r="B1721" t="s">
        <v>2647</v>
      </c>
      <c r="C1721" t="s">
        <v>3283</v>
      </c>
      <c r="D1721">
        <v>0</v>
      </c>
    </row>
    <row r="1722" spans="1:4" x14ac:dyDescent="0.25">
      <c r="A1722" t="s">
        <v>2542</v>
      </c>
      <c r="B1722" s="36">
        <v>98</v>
      </c>
      <c r="C1722" t="s">
        <v>3284</v>
      </c>
      <c r="D1722">
        <v>1</v>
      </c>
    </row>
    <row r="1723" spans="1:4" x14ac:dyDescent="0.25">
      <c r="A1723" t="s">
        <v>2542</v>
      </c>
      <c r="B1723" s="36" t="s">
        <v>2649</v>
      </c>
      <c r="C1723" t="s">
        <v>3285</v>
      </c>
      <c r="D1723">
        <v>0</v>
      </c>
    </row>
    <row r="1724" spans="1:4" x14ac:dyDescent="0.25">
      <c r="A1724" t="s">
        <v>2542</v>
      </c>
      <c r="B1724" s="36" t="s">
        <v>2650</v>
      </c>
      <c r="C1724" t="s">
        <v>3285</v>
      </c>
      <c r="D1724">
        <v>0</v>
      </c>
    </row>
    <row r="1725" spans="1:4" x14ac:dyDescent="0.25">
      <c r="A1725" t="s">
        <v>2542</v>
      </c>
      <c r="B1725" t="s">
        <v>2651</v>
      </c>
      <c r="C1725" t="s">
        <v>3285</v>
      </c>
      <c r="D1725">
        <v>0</v>
      </c>
    </row>
    <row r="1726" spans="1:4" x14ac:dyDescent="0.25">
      <c r="A1726" t="s">
        <v>2542</v>
      </c>
      <c r="B1726" s="36" t="s">
        <v>2652</v>
      </c>
      <c r="C1726" t="s">
        <v>3286</v>
      </c>
      <c r="D1726">
        <v>0</v>
      </c>
    </row>
    <row r="1727" spans="1:4" x14ac:dyDescent="0.25">
      <c r="A1727" t="s">
        <v>2542</v>
      </c>
      <c r="B1727" s="36" t="s">
        <v>2653</v>
      </c>
      <c r="C1727" t="s">
        <v>3286</v>
      </c>
      <c r="D1727">
        <v>0</v>
      </c>
    </row>
    <row r="1728" spans="1:4" x14ac:dyDescent="0.25">
      <c r="A1728" t="s">
        <v>2542</v>
      </c>
      <c r="B1728" t="s">
        <v>2654</v>
      </c>
      <c r="C1728" t="s">
        <v>3286</v>
      </c>
      <c r="D1728">
        <v>0</v>
      </c>
    </row>
    <row r="1729" spans="1:4" x14ac:dyDescent="0.25">
      <c r="A1729" t="s">
        <v>2642</v>
      </c>
      <c r="B1729" s="36" t="s">
        <v>2642</v>
      </c>
      <c r="C1729" t="s">
        <v>3308</v>
      </c>
      <c r="D1729">
        <v>0</v>
      </c>
    </row>
    <row r="1730" spans="1:4" x14ac:dyDescent="0.25">
      <c r="A1730" t="s">
        <v>2642</v>
      </c>
      <c r="B1730" s="36">
        <v>99</v>
      </c>
      <c r="C1730" t="s">
        <v>3287</v>
      </c>
      <c r="D1730">
        <v>1</v>
      </c>
    </row>
    <row r="1731" spans="1:4" x14ac:dyDescent="0.25">
      <c r="A1731" t="s">
        <v>2642</v>
      </c>
      <c r="B1731" s="36" t="s">
        <v>2658</v>
      </c>
      <c r="C1731" t="s">
        <v>3287</v>
      </c>
      <c r="D1731">
        <v>0</v>
      </c>
    </row>
    <row r="1732" spans="1:4" x14ac:dyDescent="0.25">
      <c r="A1732" t="s">
        <v>2642</v>
      </c>
      <c r="B1732" s="36" t="s">
        <v>2659</v>
      </c>
      <c r="C1732" t="s">
        <v>3287</v>
      </c>
      <c r="D1732">
        <v>0</v>
      </c>
    </row>
    <row r="1733" spans="1:4" x14ac:dyDescent="0.25">
      <c r="A1733" t="s">
        <v>2642</v>
      </c>
      <c r="B1733" t="s">
        <v>3482</v>
      </c>
      <c r="C1733" t="s">
        <v>3287</v>
      </c>
      <c r="D1733">
        <v>1</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activeCell="E3" sqref="E3"/>
    </sheetView>
  </sheetViews>
  <sheetFormatPr defaultRowHeight="15" x14ac:dyDescent="0.25"/>
  <cols>
    <col min="1" max="1" width="14.5703125" bestFit="1" customWidth="1"/>
    <col min="2" max="2" width="96.140625" customWidth="1"/>
    <col min="3" max="3" width="56.85546875" customWidth="1"/>
  </cols>
  <sheetData>
    <row r="1" spans="1:3" x14ac:dyDescent="0.25">
      <c r="A1" t="s">
        <v>3794</v>
      </c>
      <c r="B1" t="s">
        <v>4090</v>
      </c>
      <c r="C1" t="s">
        <v>3483</v>
      </c>
    </row>
    <row r="2" spans="1:3" x14ac:dyDescent="0.25">
      <c r="A2" t="s">
        <v>92</v>
      </c>
      <c r="B2" t="str">
        <f>VLOOKUP(Tabel11[[#This Row],[DB25]],'3. DB25 Alle koder'!B:C,2,FALSE)</f>
        <v>Avl af andre dyr</v>
      </c>
      <c r="C2" t="s">
        <v>4351</v>
      </c>
    </row>
    <row r="3" spans="1:3" x14ac:dyDescent="0.25">
      <c r="A3" t="s">
        <v>147</v>
      </c>
      <c r="B3" t="str">
        <f>VLOOKUP(Tabel11[[#This Row],[DB25]],'3. DB25 Alle koder'!B:C,2,FALSE)</f>
        <v>Støtteaktiviteter i forbindelse med fiskeri og akvakultur</v>
      </c>
      <c r="C3" t="s">
        <v>3341</v>
      </c>
    </row>
    <row r="4" spans="1:3" x14ac:dyDescent="0.25">
      <c r="A4" t="s">
        <v>365</v>
      </c>
      <c r="B4" t="str">
        <f>VLOOKUP(Tabel11[[#This Row],[DB25]],'3. DB25 Alle koder'!B:C,2,FALSE)</f>
        <v>Fremstilling af tekstiler til husholdningsbrug og færdige boligtekstiler</v>
      </c>
      <c r="C4" t="s">
        <v>3342</v>
      </c>
    </row>
    <row r="5" spans="1:3" x14ac:dyDescent="0.25">
      <c r="A5" t="s">
        <v>385</v>
      </c>
      <c r="B5" t="str">
        <f>VLOOKUP(Tabel11[[#This Row],[DB25]],'3. DB25 Alle koder'!B:C,2,FALSE)</f>
        <v>Fremstilling af strikkede og hæklede beklædningsartikler</v>
      </c>
      <c r="C5" t="s">
        <v>3343</v>
      </c>
    </row>
    <row r="6" spans="1:3" x14ac:dyDescent="0.25">
      <c r="A6" t="s">
        <v>390</v>
      </c>
      <c r="B6" t="str">
        <f>VLOOKUP(Tabel11[[#This Row],[DB25]],'3. DB25 Alle koder'!B:C,2,FALSE)</f>
        <v>Fremstilling af yderbeklædning</v>
      </c>
      <c r="C6" t="s">
        <v>4095</v>
      </c>
    </row>
    <row r="7" spans="1:3" x14ac:dyDescent="0.25">
      <c r="A7" t="s">
        <v>393</v>
      </c>
      <c r="B7" t="str">
        <f>VLOOKUP(Tabel11[[#This Row],[DB25]],'3. DB25 Alle koder'!B:C,2,FALSE)</f>
        <v>Fremstilling af underbeklædning</v>
      </c>
      <c r="C7" t="s">
        <v>3344</v>
      </c>
    </row>
    <row r="8" spans="1:3" x14ac:dyDescent="0.25">
      <c r="A8" t="s">
        <v>396</v>
      </c>
      <c r="B8" t="str">
        <f>VLOOKUP(Tabel11[[#This Row],[DB25]],'3. DB25 Alle koder'!B:C,2,FALSE)</f>
        <v>Fremstilling af arbejdsbeklædning</v>
      </c>
      <c r="C8" t="s">
        <v>3345</v>
      </c>
    </row>
    <row r="9" spans="1:3" x14ac:dyDescent="0.25">
      <c r="A9" t="s">
        <v>399</v>
      </c>
      <c r="B9" t="str">
        <f>VLOOKUP(Tabel11[[#This Row],[DB25]],'3. DB25 Alle koder'!B:C,2,FALSE)</f>
        <v>Fremstilling af beklædningsartikler af læder og pelsskind</v>
      </c>
      <c r="C9" t="s">
        <v>4096</v>
      </c>
    </row>
    <row r="10" spans="1:3" x14ac:dyDescent="0.25">
      <c r="A10" t="s">
        <v>401</v>
      </c>
      <c r="B10" t="str">
        <f>VLOOKUP(Tabel11[[#This Row],[DB25]],'3. DB25 Alle koder'!B:C,2,FALSE)</f>
        <v>Fremstilling af andre beklædningsartikler samt tilbehør i.a.n.</v>
      </c>
      <c r="C10" t="s">
        <v>3346</v>
      </c>
    </row>
    <row r="11" spans="1:3" x14ac:dyDescent="0.25">
      <c r="A11" t="s">
        <v>422</v>
      </c>
      <c r="B11" t="str">
        <f>VLOOKUP(Tabel11[[#This Row],[DB25]],'3. DB25 Alle koder'!B:C,2,FALSE)</f>
        <v>Udsavning og høvling af træ</v>
      </c>
      <c r="C11" t="s">
        <v>3347</v>
      </c>
    </row>
    <row r="12" spans="1:3" x14ac:dyDescent="0.25">
      <c r="A12" t="s">
        <v>425</v>
      </c>
      <c r="B12" t="str">
        <f>VLOOKUP(Tabel11[[#This Row],[DB25]],'3. DB25 Alle koder'!B:C,2,FALSE)</f>
        <v>Forarbejdning og færdigbearbejdning af træ</v>
      </c>
      <c r="C12" t="s">
        <v>3347</v>
      </c>
    </row>
    <row r="13" spans="1:3" x14ac:dyDescent="0.25">
      <c r="A13" t="s">
        <v>442</v>
      </c>
      <c r="B13" t="str">
        <f>VLOOKUP(Tabel11[[#This Row],[DB25]],'3. DB25 Alle koder'!B:C,2,FALSE)</f>
        <v>Fremstilling af døre og vinduer af træ</v>
      </c>
      <c r="C13" t="s">
        <v>436</v>
      </c>
    </row>
    <row r="14" spans="1:3" x14ac:dyDescent="0.25">
      <c r="A14" t="s">
        <v>445</v>
      </c>
      <c r="B14" t="str">
        <f>VLOOKUP(Tabel11[[#This Row],[DB25]],'3. DB25 Alle koder'!B:C,2,FALSE)</f>
        <v>Fremstilling af fast brændsel på basis af vegetabilsk biomasse</v>
      </c>
      <c r="C14" t="s">
        <v>3348</v>
      </c>
    </row>
    <row r="15" spans="1:3" x14ac:dyDescent="0.25">
      <c r="A15" t="s">
        <v>448</v>
      </c>
      <c r="B15" t="str">
        <f>VLOOKUP(Tabel11[[#This Row],[DB25]],'3. DB25 Alle koder'!B:C,2,FALSE)</f>
        <v>Færdigbearbejdning af trævarer</v>
      </c>
      <c r="C15" t="s">
        <v>3349</v>
      </c>
    </row>
    <row r="16" spans="1:3" x14ac:dyDescent="0.25">
      <c r="A16" t="s">
        <v>451</v>
      </c>
      <c r="B16" t="str">
        <f>VLOOKUP(Tabel11[[#This Row],[DB25]],'3. DB25 Alle koder'!B:C,2,FALSE)</f>
        <v>Fremstilling af andre trævarer og varer af kork, strå og flettematerialer</v>
      </c>
      <c r="C16" t="s">
        <v>3348</v>
      </c>
    </row>
    <row r="17" spans="1:3" x14ac:dyDescent="0.25">
      <c r="A17" t="s">
        <v>478</v>
      </c>
      <c r="B17" t="str">
        <f>VLOOKUP(Tabel11[[#This Row],[DB25]],'3. DB25 Alle koder'!B:C,2,FALSE)</f>
        <v>Fremstilling af andre papir- og papvarer</v>
      </c>
      <c r="C17" t="s">
        <v>3350</v>
      </c>
    </row>
    <row r="18" spans="1:3" x14ac:dyDescent="0.25">
      <c r="A18" t="s">
        <v>578</v>
      </c>
      <c r="B18" t="str">
        <f>VLOOKUP(Tabel11[[#This Row],[DB25]],'3. DB25 Alle koder'!B:C,2,FALSE)</f>
        <v>Fremstilling af andre gummiprodukter</v>
      </c>
      <c r="C18" t="s">
        <v>3351</v>
      </c>
    </row>
    <row r="19" spans="1:3" x14ac:dyDescent="0.25">
      <c r="A19" t="s">
        <v>592</v>
      </c>
      <c r="B19" t="str">
        <f>VLOOKUP(Tabel11[[#This Row],[DB25]],'3. DB25 Alle koder'!B:C,2,FALSE)</f>
        <v>Fremstilling af bygningsartikler af plast</v>
      </c>
      <c r="C19" t="s">
        <v>589</v>
      </c>
    </row>
    <row r="20" spans="1:3" x14ac:dyDescent="0.25">
      <c r="A20" t="s">
        <v>595</v>
      </c>
      <c r="B20" t="str">
        <f>VLOOKUP(Tabel11[[#This Row],[DB25]],'3. DB25 Alle koder'!B:C,2,FALSE)</f>
        <v>Forarbejdning og færdigbehandling af plastprodukter</v>
      </c>
      <c r="C20" t="s">
        <v>3352</v>
      </c>
    </row>
    <row r="21" spans="1:3" x14ac:dyDescent="0.25">
      <c r="A21" t="s">
        <v>598</v>
      </c>
      <c r="B21" t="str">
        <f>VLOOKUP(Tabel11[[#This Row],[DB25]],'3. DB25 Alle koder'!B:C,2,FALSE)</f>
        <v>Fremstilling af andre plastprodukter</v>
      </c>
      <c r="C21" t="s">
        <v>3353</v>
      </c>
    </row>
    <row r="22" spans="1:3" x14ac:dyDescent="0.25">
      <c r="A22" t="s">
        <v>617</v>
      </c>
      <c r="B22" t="str">
        <f>VLOOKUP(Tabel11[[#This Row],[DB25]],'3. DB25 Alle koder'!B:C,2,FALSE)</f>
        <v>Fremstilling og bearbejdning af andet glas, herunder teknisk glas</v>
      </c>
      <c r="C22" t="s">
        <v>3354</v>
      </c>
    </row>
    <row r="23" spans="1:3" x14ac:dyDescent="0.25">
      <c r="A23" t="s">
        <v>646</v>
      </c>
      <c r="B23" t="str">
        <f>VLOOKUP(Tabel11[[#This Row],[DB25]],'3. DB25 Alle koder'!B:C,2,FALSE)</f>
        <v>Fremstilling af andre keramiske produkter</v>
      </c>
      <c r="C23" t="s">
        <v>3355</v>
      </c>
    </row>
    <row r="24" spans="1:3" x14ac:dyDescent="0.25">
      <c r="A24" t="s">
        <v>673</v>
      </c>
      <c r="B24" t="str">
        <f>VLOOKUP(Tabel11[[#This Row],[DB25]],'3. DB25 Alle koder'!B:C,2,FALSE)</f>
        <v>Fremstilling af andre produkter af beton, cement og gips</v>
      </c>
      <c r="C24" t="s">
        <v>3356</v>
      </c>
    </row>
    <row r="25" spans="1:3" x14ac:dyDescent="0.25">
      <c r="A25" t="s">
        <v>762</v>
      </c>
      <c r="B25" t="str">
        <f>VLOOKUP(Tabel11[[#This Row],[DB25]],'3. DB25 Alle koder'!B:C,2,FALSE)</f>
        <v>Fremstilling af andre tanke og beholdere af metal</v>
      </c>
      <c r="C25" t="s">
        <v>3357</v>
      </c>
    </row>
    <row r="26" spans="1:3" x14ac:dyDescent="0.25">
      <c r="A26" t="s">
        <v>775</v>
      </c>
      <c r="B26" t="str">
        <f>VLOOKUP(Tabel11[[#This Row],[DB25]],'3. DB25 Alle koder'!B:C,2,FALSE)</f>
        <v>Overfladebehandling af metal</v>
      </c>
      <c r="C26" t="s">
        <v>786</v>
      </c>
    </row>
    <row r="27" spans="1:3" x14ac:dyDescent="0.25">
      <c r="A27" t="s">
        <v>778</v>
      </c>
      <c r="B27" t="str">
        <f>VLOOKUP(Tabel11[[#This Row],[DB25]],'3. DB25 Alle koder'!B:C,2,FALSE)</f>
        <v>Varmebehandling af metal</v>
      </c>
      <c r="C27" t="s">
        <v>786</v>
      </c>
    </row>
    <row r="28" spans="1:3" x14ac:dyDescent="0.25">
      <c r="A28" t="s">
        <v>781</v>
      </c>
      <c r="B28" t="str">
        <f>VLOOKUP(Tabel11[[#This Row],[DB25]],'3. DB25 Alle koder'!B:C,2,FALSE)</f>
        <v>Maskinforarbejdning af metal</v>
      </c>
      <c r="C28" t="s">
        <v>3358</v>
      </c>
    </row>
    <row r="29" spans="1:3" x14ac:dyDescent="0.25">
      <c r="A29" t="s">
        <v>792</v>
      </c>
      <c r="B29" t="str">
        <f>VLOOKUP(Tabel11[[#This Row],[DB25]],'3. DB25 Alle koder'!B:C,2,FALSE)</f>
        <v>Fremstilling af håndværktøj</v>
      </c>
      <c r="C29" t="s">
        <v>3359</v>
      </c>
    </row>
    <row r="30" spans="1:3" x14ac:dyDescent="0.25">
      <c r="A30" t="s">
        <v>895</v>
      </c>
      <c r="B30" t="str">
        <f>VLOOKUP(Tabel11[[#This Row],[DB25]],'3. DB25 Alle koder'!B:C,2,FALSE)</f>
        <v>Fremstilling af motorer og turbiner, undtagen motorer til flyvemaskiner, motorkøretøjer og knallerter</v>
      </c>
      <c r="C30" t="s">
        <v>3360</v>
      </c>
    </row>
    <row r="31" spans="1:3" x14ac:dyDescent="0.25">
      <c r="A31" t="s">
        <v>938</v>
      </c>
      <c r="B31" t="str">
        <f>VLOOKUP(Tabel11[[#This Row],[DB25]],'3. DB25 Alle koder'!B:C,2,FALSE)</f>
        <v>Fremstilling af andet maskinværktøj</v>
      </c>
      <c r="C31" t="s">
        <v>3361</v>
      </c>
    </row>
    <row r="32" spans="1:3" x14ac:dyDescent="0.25">
      <c r="A32" t="s">
        <v>958</v>
      </c>
      <c r="B32" t="str">
        <f>VLOOKUP(Tabel11[[#This Row],[DB25]],'3. DB25 Alle koder'!B:C,2,FALSE)</f>
        <v>Fremstilling af maskiner til additiv fremstilling</v>
      </c>
      <c r="C32" t="s">
        <v>3362</v>
      </c>
    </row>
    <row r="33" spans="1:3" x14ac:dyDescent="0.25">
      <c r="A33" t="s">
        <v>991</v>
      </c>
      <c r="B33" t="str">
        <f>VLOOKUP(Tabel11[[#This Row],[DB25]],'3. DB25 Alle koder'!B:C,2,FALSE)</f>
        <v>Bygning af militærfartøjer</v>
      </c>
      <c r="C33" t="s">
        <v>985</v>
      </c>
    </row>
    <row r="34" spans="1:3" x14ac:dyDescent="0.25">
      <c r="A34" t="s">
        <v>1000</v>
      </c>
      <c r="B34" t="str">
        <f>VLOOKUP(Tabel11[[#This Row],[DB25]],'3. DB25 Alle koder'!B:C,2,FALSE)</f>
        <v>Fremstilling af civile luft- og rumfartøjer o.lign.</v>
      </c>
      <c r="C34" t="s">
        <v>3363</v>
      </c>
    </row>
    <row r="35" spans="1:3" x14ac:dyDescent="0.25">
      <c r="A35" t="s">
        <v>1003</v>
      </c>
      <c r="B35" t="str">
        <f>VLOOKUP(Tabel11[[#This Row],[DB25]],'3. DB25 Alle koder'!B:C,2,FALSE)</f>
        <v>Fremstilling af militære luft- og rumfartøjer o.lign.</v>
      </c>
      <c r="C35" t="s">
        <v>3363</v>
      </c>
    </row>
    <row r="36" spans="1:3" x14ac:dyDescent="0.25">
      <c r="A36" t="s">
        <v>1021</v>
      </c>
      <c r="B36" t="str">
        <f>VLOOKUP(Tabel11[[#This Row],[DB25]],'3. DB25 Alle koder'!B:C,2,FALSE)</f>
        <v>Fremstilling af møbler</v>
      </c>
      <c r="C36" t="s">
        <v>3364</v>
      </c>
    </row>
    <row r="37" spans="1:3" x14ac:dyDescent="0.25">
      <c r="A37" t="s">
        <v>1085</v>
      </c>
      <c r="B37" t="str">
        <f>VLOOKUP(Tabel11[[#This Row],[DB25]],'3. DB25 Alle koder'!B:C,2,FALSE)</f>
        <v>Reparation og vedligeholdelse af militære kampkøretøjer, skibe, både og luft- og rumfartøjer</v>
      </c>
      <c r="C37" t="s">
        <v>4097</v>
      </c>
    </row>
    <row r="38" spans="1:3" x14ac:dyDescent="0.25">
      <c r="A38" t="s">
        <v>1112</v>
      </c>
      <c r="B38" t="str">
        <f>VLOOKUP(Tabel11[[#This Row],[DB25]],'3. DB25 Alle koder'!B:C,2,FALSE)</f>
        <v>Handel med elektricitet via ladestationer o. lign.</v>
      </c>
      <c r="C38" t="s">
        <v>1109</v>
      </c>
    </row>
    <row r="39" spans="1:3" x14ac:dyDescent="0.25">
      <c r="A39" t="s">
        <v>1114</v>
      </c>
      <c r="B39" t="str">
        <f>VLOOKUP(Tabel11[[#This Row],[DB25]],'3. DB25 Alle koder'!B:C,2,FALSE)</f>
        <v>Anden handel med elektricitet</v>
      </c>
      <c r="C39" t="s">
        <v>1109</v>
      </c>
    </row>
    <row r="40" spans="1:3" x14ac:dyDescent="0.25">
      <c r="A40" t="s">
        <v>1118</v>
      </c>
      <c r="B40" t="str">
        <f>VLOOKUP(Tabel11[[#This Row],[DB25]],'3. DB25 Alle koder'!B:C,2,FALSE)</f>
        <v>Lagring af elektricitet</v>
      </c>
      <c r="C40" t="s">
        <v>1109</v>
      </c>
    </row>
    <row r="41" spans="1:3" x14ac:dyDescent="0.25">
      <c r="A41" t="s">
        <v>1132</v>
      </c>
      <c r="B41" t="str">
        <f>VLOOKUP(Tabel11[[#This Row],[DB25]],'3. DB25 Alle koder'!B:C,2,FALSE)</f>
        <v>Oplagring af gas i forbindelse med drift af forsyningsnet</v>
      </c>
      <c r="C41" t="s">
        <v>1715</v>
      </c>
    </row>
    <row r="42" spans="1:3" x14ac:dyDescent="0.25">
      <c r="A42" t="s">
        <v>1139</v>
      </c>
      <c r="B42" t="str">
        <f>VLOOKUP(Tabel11[[#This Row],[DB25]],'3. DB25 Alle koder'!B:C,2,FALSE)</f>
        <v>Mægler- og agentaktiviteter i forbindelse med forsyning af elektricitet og naturgas</v>
      </c>
      <c r="C42" t="s">
        <v>3366</v>
      </c>
    </row>
    <row r="43" spans="1:3" x14ac:dyDescent="0.25">
      <c r="A43" t="s">
        <v>1165</v>
      </c>
      <c r="B43" t="str">
        <f>VLOOKUP(Tabel11[[#This Row],[DB25]],'3. DB25 Alle koder'!B:C,2,FALSE)</f>
        <v>Genindvinding af materialer</v>
      </c>
      <c r="C43" t="s">
        <v>4098</v>
      </c>
    </row>
    <row r="44" spans="1:3" x14ac:dyDescent="0.25">
      <c r="A44" t="s">
        <v>1171</v>
      </c>
      <c r="B44" t="str">
        <f>VLOOKUP(Tabel11[[#This Row],[DB25]],'3. DB25 Alle koder'!B:C,2,FALSE)</f>
        <v>Anden nyttiggørelse af affald</v>
      </c>
      <c r="C44" t="s">
        <v>3367</v>
      </c>
    </row>
    <row r="45" spans="1:3" x14ac:dyDescent="0.25">
      <c r="A45" t="s">
        <v>1182</v>
      </c>
      <c r="B45" t="str">
        <f>VLOOKUP(Tabel11[[#This Row],[DB25]],'3. DB25 Alle koder'!B:C,2,FALSE)</f>
        <v>Anden bortskaffelse af affald</v>
      </c>
      <c r="C45" t="s">
        <v>3367</v>
      </c>
    </row>
    <row r="46" spans="1:3" x14ac:dyDescent="0.25">
      <c r="A46" t="s">
        <v>1193</v>
      </c>
      <c r="B46" t="str">
        <f>VLOOKUP(Tabel11[[#This Row],[DB25]],'3. DB25 Alle koder'!B:C,2,FALSE)</f>
        <v>Opførelse af bygninger</v>
      </c>
      <c r="C46" t="s">
        <v>3368</v>
      </c>
    </row>
    <row r="47" spans="1:3" x14ac:dyDescent="0.25">
      <c r="A47" t="s">
        <v>1245</v>
      </c>
      <c r="B47" t="str">
        <f>VLOOKUP(Tabel11[[#This Row],[DB25]],'3. DB25 Alle koder'!B:C,2,FALSE)</f>
        <v>Installation af isolering</v>
      </c>
      <c r="C47" t="s">
        <v>4099</v>
      </c>
    </row>
    <row r="48" spans="1:3" x14ac:dyDescent="0.25">
      <c r="A48" t="s">
        <v>1248</v>
      </c>
      <c r="B48" t="str">
        <f>VLOOKUP(Tabel11[[#This Row],[DB25]],'3. DB25 Alle koder'!B:C,2,FALSE)</f>
        <v>Andre bygningsinstallationsaktiviteter</v>
      </c>
      <c r="C48" t="s">
        <v>3369</v>
      </c>
    </row>
    <row r="49" spans="1:3" x14ac:dyDescent="0.25">
      <c r="A49" t="s">
        <v>1267</v>
      </c>
      <c r="B49" t="str">
        <f>VLOOKUP(Tabel11[[#This Row],[DB25]],'3. DB25 Alle koder'!B:C,2,FALSE)</f>
        <v>Anden bygningsfærdiggørelse</v>
      </c>
      <c r="C49" t="s">
        <v>3370</v>
      </c>
    </row>
    <row r="50" spans="1:3" x14ac:dyDescent="0.25">
      <c r="A50" t="s">
        <v>1271</v>
      </c>
      <c r="B50" t="str">
        <f>VLOOKUP(Tabel11[[#This Row],[DB25]],'3. DB25 Alle koder'!B:C,2,FALSE)</f>
        <v>Tagdækningsaktiviteter</v>
      </c>
      <c r="C50" t="s">
        <v>4100</v>
      </c>
    </row>
    <row r="51" spans="1:3" x14ac:dyDescent="0.25">
      <c r="A51" t="s">
        <v>1273</v>
      </c>
      <c r="B51" t="str">
        <f>VLOOKUP(Tabel11[[#This Row],[DB25]],'3. DB25 Alle koder'!B:C,2,FALSE)</f>
        <v>Andre byggeaktiviteter, som kræver specialisering</v>
      </c>
      <c r="C51" t="s">
        <v>3371</v>
      </c>
    </row>
    <row r="52" spans="1:3" x14ac:dyDescent="0.25">
      <c r="A52" t="s">
        <v>1277</v>
      </c>
      <c r="B52" t="str">
        <f>VLOOKUP(Tabel11[[#This Row],[DB25]],'3. DB25 Alle koder'!B:C,2,FALSE)</f>
        <v>Anlægsaktiviteter, som kræver specialisering</v>
      </c>
      <c r="C52" t="s">
        <v>3372</v>
      </c>
    </row>
    <row r="53" spans="1:3" x14ac:dyDescent="0.25">
      <c r="A53" t="s">
        <v>1280</v>
      </c>
      <c r="B53" t="str">
        <f>VLOOKUP(Tabel11[[#This Row],[DB25]],'3. DB25 Alle koder'!B:C,2,FALSE)</f>
        <v>Formidlingsaktiviteter i forbindelse med specialiserede bygge- og anlægsarbejder</v>
      </c>
      <c r="C53" t="s">
        <v>2271</v>
      </c>
    </row>
    <row r="54" spans="1:3" x14ac:dyDescent="0.25">
      <c r="A54" t="s">
        <v>1286</v>
      </c>
      <c r="B54" t="str">
        <f>VLOOKUP(Tabel11[[#This Row],[DB25]],'3. DB25 Alle koder'!B:C,2,FALSE)</f>
        <v>Andre byggeaktiviteter, som kræver specialisering i.a.n.</v>
      </c>
      <c r="C54" t="s">
        <v>4101</v>
      </c>
    </row>
    <row r="55" spans="1:3" x14ac:dyDescent="0.25">
      <c r="A55" t="s">
        <v>1317</v>
      </c>
      <c r="B55" t="str">
        <f>VLOOKUP(Tabel11[[#This Row],[DB25]],'3. DB25 Alle koder'!B:C,2,FALSE)</f>
        <v>Agenturhandel med motorcykler, biler, busser og trailere mv.</v>
      </c>
      <c r="C55" t="s">
        <v>3373</v>
      </c>
    </row>
    <row r="56" spans="1:3" x14ac:dyDescent="0.25">
      <c r="A56" t="s">
        <v>1319</v>
      </c>
      <c r="B56" t="str">
        <f>VLOOKUP(Tabel11[[#This Row],[DB25]],'3. DB25 Alle koder'!B:C,2,FALSE)</f>
        <v>Agenturhandel med specialiseret varesortiment, bortset fra køretøjer</v>
      </c>
      <c r="C56" t="s">
        <v>3374</v>
      </c>
    </row>
    <row r="57" spans="1:3" x14ac:dyDescent="0.25">
      <c r="A57" t="s">
        <v>1345</v>
      </c>
      <c r="B57" t="str">
        <f>VLOOKUP(Tabel11[[#This Row],[DB25]],'3. DB25 Alle koder'!B:C,2,FALSE)</f>
        <v>Engroshandel med kød og kødprodukter</v>
      </c>
      <c r="C57" t="s">
        <v>3375</v>
      </c>
    </row>
    <row r="58" spans="1:3" x14ac:dyDescent="0.25">
      <c r="A58" t="s">
        <v>1347</v>
      </c>
      <c r="B58" t="str">
        <f>VLOOKUP(Tabel11[[#This Row],[DB25]],'3. DB25 Alle koder'!B:C,2,FALSE)</f>
        <v>Engroshandel med fisk og fiskeprodukter</v>
      </c>
      <c r="C58" t="s">
        <v>3376</v>
      </c>
    </row>
    <row r="59" spans="1:3" x14ac:dyDescent="0.25">
      <c r="A59" t="s">
        <v>1369</v>
      </c>
      <c r="B59" t="str">
        <f>VLOOKUP(Tabel11[[#This Row],[DB25]],'3. DB25 Alle koder'!B:C,2,FALSE)</f>
        <v>Engroshandel med andre fødevarer</v>
      </c>
      <c r="C59" t="s">
        <v>3377</v>
      </c>
    </row>
    <row r="60" spans="1:3" x14ac:dyDescent="0.25">
      <c r="A60" t="s">
        <v>1423</v>
      </c>
      <c r="B60" t="str">
        <f>VLOOKUP(Tabel11[[#This Row],[DB25]],'3. DB25 Alle koder'!B:C,2,FALSE)</f>
        <v>Engroshandel med informations- og kommunikationsudstyr</v>
      </c>
      <c r="C60" t="s">
        <v>3378</v>
      </c>
    </row>
    <row r="61" spans="1:3" x14ac:dyDescent="0.25">
      <c r="A61" t="s">
        <v>1448</v>
      </c>
      <c r="B61" t="str">
        <f>VLOOKUP(Tabel11[[#This Row],[DB25]],'3. DB25 Alle koder'!B:C,2,FALSE)</f>
        <v>Engroshandel med motorcykler samt reservedele og tilbehør dertil</v>
      </c>
      <c r="C61" t="s">
        <v>3379</v>
      </c>
    </row>
    <row r="62" spans="1:3" x14ac:dyDescent="0.25">
      <c r="A62" t="s">
        <v>1453</v>
      </c>
      <c r="B62" t="str">
        <f>VLOOKUP(Tabel11[[#This Row],[DB25]],'3. DB25 Alle koder'!B:C,2,FALSE)</f>
        <v>Engroshandel med fast, flydende og luftformigt brændstof og lignende varer</v>
      </c>
      <c r="C62" t="s">
        <v>1442</v>
      </c>
    </row>
    <row r="63" spans="1:3" x14ac:dyDescent="0.25">
      <c r="A63" t="s">
        <v>1456</v>
      </c>
      <c r="B63" t="str">
        <f>VLOOKUP(Tabel11[[#This Row],[DB25]],'3. DB25 Alle koder'!B:C,2,FALSE)</f>
        <v>Engroshandel med metaller og metalmalme</v>
      </c>
      <c r="C63" t="s">
        <v>1445</v>
      </c>
    </row>
    <row r="64" spans="1:3" x14ac:dyDescent="0.25">
      <c r="A64" t="s">
        <v>1459</v>
      </c>
      <c r="B64" t="str">
        <f>VLOOKUP(Tabel11[[#This Row],[DB25]],'3. DB25 Alle koder'!B:C,2,FALSE)</f>
        <v>Engroshandel med træ og byggematerialer samt sanitetsartikler</v>
      </c>
      <c r="C64" t="s">
        <v>3380</v>
      </c>
    </row>
    <row r="65" spans="1:3" x14ac:dyDescent="0.25">
      <c r="A65" t="s">
        <v>1462</v>
      </c>
      <c r="B65" t="str">
        <f>VLOOKUP(Tabel11[[#This Row],[DB25]],'3. DB25 Alle koder'!B:C,2,FALSE)</f>
        <v>Engroshandel med isenkram, varmeanlæg og tilbehør</v>
      </c>
      <c r="C65" t="s">
        <v>3381</v>
      </c>
    </row>
    <row r="66" spans="1:3" x14ac:dyDescent="0.25">
      <c r="A66" t="s">
        <v>1465</v>
      </c>
      <c r="B66" t="str">
        <f>VLOOKUP(Tabel11[[#This Row],[DB25]],'3. DB25 Alle koder'!B:C,2,FALSE)</f>
        <v>Engroshandel med kemiske produkter</v>
      </c>
      <c r="C66" t="s">
        <v>3382</v>
      </c>
    </row>
    <row r="67" spans="1:3" x14ac:dyDescent="0.25">
      <c r="A67" t="s">
        <v>1468</v>
      </c>
      <c r="B67" t="str">
        <f>VLOOKUP(Tabel11[[#This Row],[DB25]],'3. DB25 Alle koder'!B:C,2,FALSE)</f>
        <v>Engroshandel med andre råvarer og halvfabrikata</v>
      </c>
      <c r="C67" t="s">
        <v>3383</v>
      </c>
    </row>
    <row r="68" spans="1:3" x14ac:dyDescent="0.25">
      <c r="A68" t="s">
        <v>1471</v>
      </c>
      <c r="B68" t="str">
        <f>VLOOKUP(Tabel11[[#This Row],[DB25]],'3. DB25 Alle koder'!B:C,2,FALSE)</f>
        <v>Engroshandel med affaldsprodukter</v>
      </c>
      <c r="C68" t="s">
        <v>3384</v>
      </c>
    </row>
    <row r="69" spans="1:3" x14ac:dyDescent="0.25">
      <c r="A69" t="s">
        <v>1473</v>
      </c>
      <c r="B69" t="str">
        <f>VLOOKUP(Tabel11[[#This Row],[DB25]],'3. DB25 Alle koder'!B:C,2,FALSE)</f>
        <v>Anden specialiseret engroshandel i.a.n.</v>
      </c>
      <c r="C69" t="s">
        <v>1477</v>
      </c>
    </row>
    <row r="70" spans="1:3" x14ac:dyDescent="0.25">
      <c r="A70" t="s">
        <v>1492</v>
      </c>
      <c r="B70" t="str">
        <f>VLOOKUP(Tabel11[[#This Row],[DB25]],'3. DB25 Alle koder'!B:C,2,FALSE)</f>
        <v>Anden ikke-specialiseret detailhandel</v>
      </c>
      <c r="C70" t="s">
        <v>4132</v>
      </c>
    </row>
    <row r="71" spans="1:3" x14ac:dyDescent="0.25">
      <c r="A71" t="s">
        <v>1515</v>
      </c>
      <c r="B71" t="str">
        <f>VLOOKUP(Tabel11[[#This Row],[DB25]],'3. DB25 Alle koder'!B:C,2,FALSE)</f>
        <v>Detailhandel med andre fødevarer</v>
      </c>
      <c r="C71" t="s">
        <v>3386</v>
      </c>
    </row>
    <row r="72" spans="1:3" x14ac:dyDescent="0.25">
      <c r="A72" t="s">
        <v>1523</v>
      </c>
      <c r="B72" t="str">
        <f>VLOOKUP(Tabel11[[#This Row],[DB25]],'3. DB25 Alle koder'!B:C,2,FALSE)</f>
        <v>Detailhandel med informations- og kommunikationsudstyr</v>
      </c>
      <c r="C72" t="s">
        <v>3387</v>
      </c>
    </row>
    <row r="73" spans="1:3" x14ac:dyDescent="0.25">
      <c r="A73" t="s">
        <v>1543</v>
      </c>
      <c r="B73" t="str">
        <f>VLOOKUP(Tabel11[[#This Row],[DB25]],'3. DB25 Alle koder'!B:C,2,FALSE)</f>
        <v>Detailhandel med møbler</v>
      </c>
      <c r="C73" t="s">
        <v>3388</v>
      </c>
    </row>
    <row r="74" spans="1:3" x14ac:dyDescent="0.25">
      <c r="A74" t="s">
        <v>1545</v>
      </c>
      <c r="B74" t="str">
        <f>VLOOKUP(Tabel11[[#This Row],[DB25]],'3. DB25 Alle koder'!B:C,2,FALSE)</f>
        <v>Detailhandel med bad- og køkkenelementer mv.</v>
      </c>
      <c r="C74" t="s">
        <v>3389</v>
      </c>
    </row>
    <row r="75" spans="1:3" x14ac:dyDescent="0.25">
      <c r="A75" t="s">
        <v>1547</v>
      </c>
      <c r="B75" t="str">
        <f>VLOOKUP(Tabel11[[#This Row],[DB25]],'3. DB25 Alle koder'!B:C,2,FALSE)</f>
        <v>Detailhandel med køkkenudstyr og service mv.</v>
      </c>
      <c r="C75" t="s">
        <v>3390</v>
      </c>
    </row>
    <row r="76" spans="1:3" x14ac:dyDescent="0.25">
      <c r="A76" t="s">
        <v>1549</v>
      </c>
      <c r="B76" t="str">
        <f>VLOOKUP(Tabel11[[#This Row],[DB25]],'3. DB25 Alle koder'!B:C,2,FALSE)</f>
        <v>Detailhandel med boligtekstiler,  belysnings- og husholdningsartikler i.a.n.</v>
      </c>
      <c r="C76" t="s">
        <v>3391</v>
      </c>
    </row>
    <row r="77" spans="1:3" x14ac:dyDescent="0.25">
      <c r="A77" t="s">
        <v>1561</v>
      </c>
      <c r="B77" t="str">
        <f>VLOOKUP(Tabel11[[#This Row],[DB25]],'3. DB25 Alle koder'!B:C,2,FALSE)</f>
        <v>Detailhandel med sports- og fritidsudstyr</v>
      </c>
      <c r="C77" t="s">
        <v>3392</v>
      </c>
    </row>
    <row r="78" spans="1:3" x14ac:dyDescent="0.25">
      <c r="A78" t="s">
        <v>1563</v>
      </c>
      <c r="B78" t="str">
        <f>VLOOKUP(Tabel11[[#This Row],[DB25]],'3. DB25 Alle koder'!B:C,2,FALSE)</f>
        <v>Detailhandel med cykler</v>
      </c>
      <c r="C78" t="s">
        <v>3393</v>
      </c>
    </row>
    <row r="79" spans="1:3" x14ac:dyDescent="0.25">
      <c r="A79" t="s">
        <v>1565</v>
      </c>
      <c r="B79" t="str">
        <f>VLOOKUP(Tabel11[[#This Row],[DB25]],'3. DB25 Alle koder'!B:C,2,FALSE)</f>
        <v>Detailhandel med lystbåde og udstyr hertil</v>
      </c>
      <c r="C79" t="s">
        <v>3394</v>
      </c>
    </row>
    <row r="80" spans="1:3" x14ac:dyDescent="0.25">
      <c r="A80" t="s">
        <v>1569</v>
      </c>
      <c r="B80" t="str">
        <f>VLOOKUP(Tabel11[[#This Row],[DB25]],'3. DB25 Alle koder'!B:C,2,FALSE)</f>
        <v>Detailhandel med spil og legetøj</v>
      </c>
      <c r="C80" t="s">
        <v>3395</v>
      </c>
    </row>
    <row r="81" spans="1:3" x14ac:dyDescent="0.25">
      <c r="A81" t="s">
        <v>1571</v>
      </c>
      <c r="B81" t="str">
        <f>VLOOKUP(Tabel11[[#This Row],[DB25]],'3. DB25 Alle koder'!B:C,2,FALSE)</f>
        <v>Detailhandel med musikinstrumenter</v>
      </c>
      <c r="C81" t="s">
        <v>3396</v>
      </c>
    </row>
    <row r="82" spans="1:3" x14ac:dyDescent="0.25">
      <c r="A82" t="s">
        <v>1573</v>
      </c>
      <c r="B82" t="str">
        <f>VLOOKUP(Tabel11[[#This Row],[DB25]],'3. DB25 Alle koder'!B:C,2,FALSE)</f>
        <v>Detailhandel med kunst mv.</v>
      </c>
      <c r="C82" t="s">
        <v>3397</v>
      </c>
    </row>
    <row r="83" spans="1:3" x14ac:dyDescent="0.25">
      <c r="A83" t="s">
        <v>1575</v>
      </c>
      <c r="B83" t="str">
        <f>VLOOKUP(Tabel11[[#This Row],[DB25]],'3. DB25 Alle koder'!B:C,2,FALSE)</f>
        <v>Detailhandel med andre kulturelle artikler i.a.n</v>
      </c>
      <c r="C83" t="s">
        <v>3395</v>
      </c>
    </row>
    <row r="84" spans="1:3" x14ac:dyDescent="0.25">
      <c r="A84" t="s">
        <v>1596</v>
      </c>
      <c r="B84" t="str">
        <f>VLOOKUP(Tabel11[[#This Row],[DB25]],'3. DB25 Alle koder'!B:C,2,FALSE)</f>
        <v>Optikeraktiviteter</v>
      </c>
      <c r="C84" t="s">
        <v>4133</v>
      </c>
    </row>
    <row r="85" spans="1:3" x14ac:dyDescent="0.25">
      <c r="A85" t="s">
        <v>1598</v>
      </c>
      <c r="B85" t="str">
        <f>VLOOKUP(Tabel11[[#This Row],[DB25]],'3. DB25 Alle koder'!B:C,2,FALSE)</f>
        <v>Detailhandel med andre medicinske og ortopædiske artikler</v>
      </c>
      <c r="C85" t="s">
        <v>4134</v>
      </c>
    </row>
    <row r="86" spans="1:3" x14ac:dyDescent="0.25">
      <c r="A86" t="s">
        <v>1613</v>
      </c>
      <c r="B86" t="str">
        <f>VLOOKUP(Tabel11[[#This Row],[DB25]],'3. DB25 Alle koder'!B:C,2,FALSE)</f>
        <v>Detailhandel med andre nye varer</v>
      </c>
      <c r="C86" t="s">
        <v>3398</v>
      </c>
    </row>
    <row r="87" spans="1:3" x14ac:dyDescent="0.25">
      <c r="A87" t="s">
        <v>1627</v>
      </c>
      <c r="B87" t="str">
        <f>VLOOKUP(Tabel11[[#This Row],[DB25]],'3. DB25 Alle koder'!B:C,2,FALSE)</f>
        <v>Detailhandel med motorcykler samt reservedele og tilbehør dertil</v>
      </c>
      <c r="C87" t="s">
        <v>3379</v>
      </c>
    </row>
    <row r="88" spans="1:3" x14ac:dyDescent="0.25">
      <c r="A88" t="s">
        <v>1631</v>
      </c>
      <c r="B88" t="str">
        <f>VLOOKUP(Tabel11[[#This Row],[DB25]],'3. DB25 Alle koder'!B:C,2,FALSE)</f>
        <v>Formidlingsaktiviteter inden for ikke-specialiseret detailhandel</v>
      </c>
      <c r="C88" t="s">
        <v>4135</v>
      </c>
    </row>
    <row r="89" spans="1:3" x14ac:dyDescent="0.25">
      <c r="A89" t="s">
        <v>1634</v>
      </c>
      <c r="B89" t="str">
        <f>VLOOKUP(Tabel11[[#This Row],[DB25]],'3. DB25 Alle koder'!B:C,2,FALSE)</f>
        <v>Formidlingsaktiviteter inden for specialiseret detailhandel</v>
      </c>
      <c r="C89" t="s">
        <v>4136</v>
      </c>
    </row>
    <row r="90" spans="1:3" x14ac:dyDescent="0.25">
      <c r="A90" t="s">
        <v>1642</v>
      </c>
      <c r="B90" t="str">
        <f>VLOOKUP(Tabel11[[#This Row],[DB25]],'3. DB25 Alle koder'!B:C,2,FALSE)</f>
        <v>Persontransport med regional- eller fjerntog</v>
      </c>
      <c r="C90" t="s">
        <v>3399</v>
      </c>
    </row>
    <row r="91" spans="1:3" x14ac:dyDescent="0.25">
      <c r="A91" t="s">
        <v>1645</v>
      </c>
      <c r="B91" t="str">
        <f>VLOOKUP(Tabel11[[#This Row],[DB25]],'3. DB25 Alle koder'!B:C,2,FALSE)</f>
        <v>Persontransport med nærbane</v>
      </c>
      <c r="C91" t="s">
        <v>3400</v>
      </c>
    </row>
    <row r="92" spans="1:3" x14ac:dyDescent="0.25">
      <c r="A92" t="s">
        <v>1654</v>
      </c>
      <c r="B92" t="str">
        <f>VLOOKUP(Tabel11[[#This Row],[DB25]],'3. DB25 Alle koder'!B:C,2,FALSE)</f>
        <v>Passagertransport ad vej med fast køreplan</v>
      </c>
      <c r="C92" t="s">
        <v>3401</v>
      </c>
    </row>
    <row r="93" spans="1:3" x14ac:dyDescent="0.25">
      <c r="A93" t="s">
        <v>1660</v>
      </c>
      <c r="B93" t="str">
        <f>VLOOKUP(Tabel11[[#This Row],[DB25]],'3. DB25 Alle koder'!B:C,2,FALSE)</f>
        <v>Passagertransport på bestilling i køretøj med chauffør</v>
      </c>
      <c r="C93" t="s">
        <v>1657</v>
      </c>
    </row>
    <row r="94" spans="1:3" x14ac:dyDescent="0.25">
      <c r="A94" t="s">
        <v>1663</v>
      </c>
      <c r="B94" t="str">
        <f>VLOOKUP(Tabel11[[#This Row],[DB25]],'3. DB25 Alle koder'!B:C,2,FALSE)</f>
        <v>Passagertransport med tovbaner og skilifter</v>
      </c>
      <c r="C94" t="s">
        <v>3402</v>
      </c>
    </row>
    <row r="95" spans="1:3" x14ac:dyDescent="0.25">
      <c r="A95" t="s">
        <v>1665</v>
      </c>
      <c r="B95" t="str">
        <f>VLOOKUP(Tabel11[[#This Row],[DB25]],'3. DB25 Alle koder'!B:C,2,FALSE)</f>
        <v>Anden landpassagertransport i.a.n.</v>
      </c>
      <c r="C95" t="s">
        <v>3403</v>
      </c>
    </row>
    <row r="96" spans="1:3" x14ac:dyDescent="0.25">
      <c r="A96" t="s">
        <v>1740</v>
      </c>
      <c r="B96" t="str">
        <f>VLOOKUP(Tabel11[[#This Row],[DB25]],'3. DB25 Alle koder'!B:C,2,FALSE)</f>
        <v>Serviceydelser i forbindelse med logistik</v>
      </c>
      <c r="C96" t="s">
        <v>3404</v>
      </c>
    </row>
    <row r="97" spans="1:3" x14ac:dyDescent="0.25">
      <c r="A97" t="s">
        <v>1742</v>
      </c>
      <c r="B97" t="str">
        <f>VLOOKUP(Tabel11[[#This Row],[DB25]],'3. DB25 Alle koder'!B:C,2,FALSE)</f>
        <v>Andre støtteaktiviteter i forbindelse med transport</v>
      </c>
      <c r="C97" t="s">
        <v>3405</v>
      </c>
    </row>
    <row r="98" spans="1:3" x14ac:dyDescent="0.25">
      <c r="A98" t="s">
        <v>1746</v>
      </c>
      <c r="B98" t="str">
        <f>VLOOKUP(Tabel11[[#This Row],[DB25]],'3. DB25 Alle koder'!B:C,2,FALSE)</f>
        <v>Formidlingsaktiviteter inden for godstransport</v>
      </c>
      <c r="C98" t="s">
        <v>4137</v>
      </c>
    </row>
    <row r="99" spans="1:3" x14ac:dyDescent="0.25">
      <c r="A99" t="s">
        <v>1749</v>
      </c>
      <c r="B99" t="str">
        <f>VLOOKUP(Tabel11[[#This Row],[DB25]],'3. DB25 Alle koder'!B:C,2,FALSE)</f>
        <v>Formidlingsaktiviteter inden for passagertransport</v>
      </c>
      <c r="C99" t="s">
        <v>4138</v>
      </c>
    </row>
    <row r="100" spans="1:3" x14ac:dyDescent="0.25">
      <c r="A100" t="s">
        <v>1762</v>
      </c>
      <c r="B100" t="str">
        <f>VLOOKUP(Tabel11[[#This Row],[DB25]],'3. DB25 Alle koder'!B:C,2,FALSE)</f>
        <v>Formidlingsaktiviteter inden for post- og kuréraktiviteter</v>
      </c>
      <c r="C100" t="s">
        <v>2271</v>
      </c>
    </row>
    <row r="101" spans="1:3" x14ac:dyDescent="0.25">
      <c r="A101" t="s">
        <v>1769</v>
      </c>
      <c r="B101" t="str">
        <f>VLOOKUP(Tabel11[[#This Row],[DB25]],'3. DB25 Alle koder'!B:C,2,FALSE)</f>
        <v>Drift af hoteller og lignende overnatningsfaciliteter</v>
      </c>
      <c r="C101" t="s">
        <v>3406</v>
      </c>
    </row>
    <row r="102" spans="1:3" x14ac:dyDescent="0.25">
      <c r="A102" t="s">
        <v>1781</v>
      </c>
      <c r="B102" t="str">
        <f>VLOOKUP(Tabel11[[#This Row],[DB25]],'3. DB25 Alle koder'!B:C,2,FALSE)</f>
        <v>Formidlingsaktiviteter inden for overnatningsfaciliteter</v>
      </c>
      <c r="C102" t="s">
        <v>3407</v>
      </c>
    </row>
    <row r="103" spans="1:3" x14ac:dyDescent="0.25">
      <c r="A103" t="s">
        <v>1792</v>
      </c>
      <c r="B103" t="str">
        <f>VLOOKUP(Tabel11[[#This Row],[DB25]],'3. DB25 Alle koder'!B:C,2,FALSE)</f>
        <v>Servering af mad i restauranter og caféer</v>
      </c>
      <c r="C103" t="s">
        <v>3408</v>
      </c>
    </row>
    <row r="104" spans="1:3" x14ac:dyDescent="0.25">
      <c r="A104" t="s">
        <v>1794</v>
      </c>
      <c r="B104" t="str">
        <f>VLOOKUP(Tabel11[[#This Row],[DB25]],'3. DB25 Alle koder'!B:C,2,FALSE)</f>
        <v>Drift af øvrige spisesteder</v>
      </c>
      <c r="C104" t="s">
        <v>3409</v>
      </c>
    </row>
    <row r="105" spans="1:3" x14ac:dyDescent="0.25">
      <c r="A105" t="s">
        <v>1798</v>
      </c>
      <c r="B105" t="str">
        <f>VLOOKUP(Tabel11[[#This Row],[DB25]],'3. DB25 Alle koder'!B:C,2,FALSE)</f>
        <v>Drift af mobile madboder</v>
      </c>
      <c r="C105" t="s">
        <v>3409</v>
      </c>
    </row>
    <row r="106" spans="1:3" x14ac:dyDescent="0.25">
      <c r="A106" t="s">
        <v>1804</v>
      </c>
      <c r="B106" t="str">
        <f>VLOOKUP(Tabel11[[#This Row],[DB25]],'3. DB25 Alle koder'!B:C,2,FALSE)</f>
        <v>Catering på kontrakt og andre restaurationsaktiviteter</v>
      </c>
      <c r="C106" t="s">
        <v>3410</v>
      </c>
    </row>
    <row r="107" spans="1:3" x14ac:dyDescent="0.25">
      <c r="A107" t="s">
        <v>1808</v>
      </c>
      <c r="B107" t="str">
        <f>VLOOKUP(Tabel11[[#This Row],[DB25]],'3. DB25 Alle koder'!B:C,2,FALSE)</f>
        <v>Udskænkning af ikke-alkoholiske drikkevarer</v>
      </c>
      <c r="C107" t="s">
        <v>3411</v>
      </c>
    </row>
    <row r="108" spans="1:3" x14ac:dyDescent="0.25">
      <c r="A108" t="s">
        <v>1810</v>
      </c>
      <c r="B108" t="str">
        <f>VLOOKUP(Tabel11[[#This Row],[DB25]],'3. DB25 Alle koder'!B:C,2,FALSE)</f>
        <v>Udskænkning af alkoholiske drikkevarer</v>
      </c>
      <c r="C108" t="s">
        <v>3411</v>
      </c>
    </row>
    <row r="109" spans="1:3" x14ac:dyDescent="0.25">
      <c r="A109" t="s">
        <v>1815</v>
      </c>
      <c r="B109" t="str">
        <f>VLOOKUP(Tabel11[[#This Row],[DB25]],'3. DB25 Alle koder'!B:C,2,FALSE)</f>
        <v>Formidlingsaktiviteter i forbindelse med restaurationsaktiviteter</v>
      </c>
      <c r="C109" t="s">
        <v>3412</v>
      </c>
    </row>
    <row r="110" spans="1:3" x14ac:dyDescent="0.25">
      <c r="A110" t="s">
        <v>1845</v>
      </c>
      <c r="B110" t="str">
        <f>VLOOKUP(Tabel11[[#This Row],[DB25]],'3. DB25 Alle koder'!B:C,2,FALSE)</f>
        <v>Produktion af film, video- og tv-programmer</v>
      </c>
      <c r="C110" t="s">
        <v>3413</v>
      </c>
    </row>
    <row r="111" spans="1:3" x14ac:dyDescent="0.25">
      <c r="A111" t="s">
        <v>1870</v>
      </c>
      <c r="B111" t="str">
        <f>VLOOKUP(Tabel11[[#This Row],[DB25]],'3. DB25 Alle koder'!B:C,2,FALSE)</f>
        <v>Nyhedsbureauers aktiviteter</v>
      </c>
      <c r="C111" t="s">
        <v>1911</v>
      </c>
    </row>
    <row r="112" spans="1:3" x14ac:dyDescent="0.25">
      <c r="A112" t="s">
        <v>1873</v>
      </c>
      <c r="B112" t="str">
        <f>VLOOKUP(Tabel11[[#This Row],[DB25]],'3. DB25 Alle koder'!B:C,2,FALSE)</f>
        <v>Anden distribution af medieindhold</v>
      </c>
      <c r="C112" t="s">
        <v>3414</v>
      </c>
    </row>
    <row r="113" spans="1:3" x14ac:dyDescent="0.25">
      <c r="A113" t="s">
        <v>1894</v>
      </c>
      <c r="B113" t="str">
        <f>VLOOKUP(Tabel11[[#This Row],[DB25]],'3. DB25 Alle koder'!B:C,2,FALSE)</f>
        <v>Computerprogrammering</v>
      </c>
      <c r="C113" t="s">
        <v>3415</v>
      </c>
    </row>
    <row r="114" spans="1:3" x14ac:dyDescent="0.25">
      <c r="A114" t="s">
        <v>1898</v>
      </c>
      <c r="B114" t="str">
        <f>VLOOKUP(Tabel11[[#This Row],[DB25]],'3. DB25 Alle koder'!B:C,2,FALSE)</f>
        <v>Konsulentbistand vedrørende informationsteknologi og forvaltning af it-faciliteter</v>
      </c>
      <c r="C114" t="s">
        <v>3416</v>
      </c>
    </row>
    <row r="115" spans="1:3" x14ac:dyDescent="0.25">
      <c r="A115" t="s">
        <v>1902</v>
      </c>
      <c r="B115" t="str">
        <f>VLOOKUP(Tabel11[[#This Row],[DB25]],'3. DB25 Alle koder'!B:C,2,FALSE)</f>
        <v>Andre it-serviceaktiviteter</v>
      </c>
      <c r="C115" t="s">
        <v>3417</v>
      </c>
    </row>
    <row r="116" spans="1:3" x14ac:dyDescent="0.25">
      <c r="A116" t="s">
        <v>1907</v>
      </c>
      <c r="B116" t="str">
        <f>VLOOKUP(Tabel11[[#This Row],[DB25]],'3. DB25 Alle koder'!B:C,2,FALSE)</f>
        <v>Aktiviteter i forbindelse med it-infrastruktur, databehandling, hosting og lignende aktiviteter</v>
      </c>
      <c r="C116" t="s">
        <v>3418</v>
      </c>
    </row>
    <row r="117" spans="1:3" x14ac:dyDescent="0.25">
      <c r="A117" t="s">
        <v>1913</v>
      </c>
      <c r="B117" t="str">
        <f>VLOOKUP(Tabel11[[#This Row],[DB25]],'3. DB25 Alle koder'!B:C,2,FALSE)</f>
        <v>Andre informationsaktiviteter</v>
      </c>
      <c r="C117" t="s">
        <v>3419</v>
      </c>
    </row>
    <row r="118" spans="1:3" x14ac:dyDescent="0.25">
      <c r="A118" t="s">
        <v>1926</v>
      </c>
      <c r="B118" t="str">
        <f>VLOOKUP(Tabel11[[#This Row],[DB25]],'3. DB25 Alle koder'!B:C,2,FALSE)</f>
        <v>Finansielle holdingselskaber</v>
      </c>
      <c r="C118" t="s">
        <v>3420</v>
      </c>
    </row>
    <row r="119" spans="1:3" x14ac:dyDescent="0.25">
      <c r="A119" t="s">
        <v>1928</v>
      </c>
      <c r="B119" t="str">
        <f>VLOOKUP(Tabel11[[#This Row],[DB25]],'3. DB25 Alle koder'!B:C,2,FALSE)</f>
        <v>Ikke-finansielle holdingselskaber</v>
      </c>
      <c r="C119" t="s">
        <v>3421</v>
      </c>
    </row>
    <row r="120" spans="1:3" x14ac:dyDescent="0.25">
      <c r="A120" t="s">
        <v>1930</v>
      </c>
      <c r="B120" t="str">
        <f>VLOOKUP(Tabel11[[#This Row],[DB25]],'3. DB25 Alle koder'!B:C,2,FALSE)</f>
        <v>Gennemløbsholdingselskaber</v>
      </c>
      <c r="C120" t="s">
        <v>3422</v>
      </c>
    </row>
    <row r="121" spans="1:3" x14ac:dyDescent="0.25">
      <c r="A121" t="s">
        <v>1934</v>
      </c>
      <c r="B121" t="str">
        <f>VLOOKUP(Tabel11[[#This Row],[DB25]],'3. DB25 Alle koder'!B:C,2,FALSE)</f>
        <v>Finansielle conduiters aktiviteter</v>
      </c>
      <c r="C121" t="s">
        <v>3423</v>
      </c>
    </row>
    <row r="122" spans="1:3" x14ac:dyDescent="0.25">
      <c r="A122" t="s">
        <v>1937</v>
      </c>
      <c r="B122" t="str">
        <f>VLOOKUP(Tabel11[[#This Row],[DB25]],'3. DB25 Alle koder'!B:C,2,FALSE)</f>
        <v>Pengemarkedsfondes aktiviteter</v>
      </c>
      <c r="C122" t="s">
        <v>3425</v>
      </c>
    </row>
    <row r="123" spans="1:3" x14ac:dyDescent="0.25">
      <c r="A123" t="s">
        <v>1938</v>
      </c>
      <c r="B123" t="str">
        <f>VLOOKUP(Tabel11[[#This Row],[DB25]],'3. DB25 Alle koder'!B:C,2,FALSE)</f>
        <v>Andre investeringsfondes aktiviteter</v>
      </c>
      <c r="C123" t="s">
        <v>3424</v>
      </c>
    </row>
    <row r="124" spans="1:3" x14ac:dyDescent="0.25">
      <c r="A124" t="s">
        <v>1941</v>
      </c>
      <c r="B124" t="str">
        <f>VLOOKUP(Tabel11[[#This Row],[DB25]],'3. DB25 Alle koder'!B:C,2,FALSE)</f>
        <v>Trusters aktiviteter</v>
      </c>
      <c r="C124" t="s">
        <v>3426</v>
      </c>
    </row>
    <row r="125" spans="1:3" x14ac:dyDescent="0.25">
      <c r="A125" t="s">
        <v>1955</v>
      </c>
      <c r="B125" t="str">
        <f>VLOOKUP(Tabel11[[#This Row],[DB25]],'3. DB25 Alle koder'!B:C,2,FALSE)</f>
        <v>Investering for egen regning</v>
      </c>
      <c r="C125" t="s">
        <v>3427</v>
      </c>
    </row>
    <row r="126" spans="1:3" x14ac:dyDescent="0.25">
      <c r="A126" t="s">
        <v>1957</v>
      </c>
      <c r="B126" t="str">
        <f>VLOOKUP(Tabel11[[#This Row],[DB25]],'3. DB25 Alle koder'!B:C,2,FALSE)</f>
        <v>Anden finansiel formidling i.a.n.</v>
      </c>
      <c r="C126" t="s">
        <v>3428</v>
      </c>
    </row>
    <row r="127" spans="1:3" x14ac:dyDescent="0.25">
      <c r="A127" t="s">
        <v>2008</v>
      </c>
      <c r="B127" t="str">
        <f>VLOOKUP(Tabel11[[#This Row],[DB25]],'3. DB25 Alle koder'!B:C,2,FALSE)</f>
        <v>Køb og salg af egen fast ejendom</v>
      </c>
      <c r="C127" t="s">
        <v>3429</v>
      </c>
    </row>
    <row r="128" spans="1:3" x14ac:dyDescent="0.25">
      <c r="A128" t="s">
        <v>2011</v>
      </c>
      <c r="B128" t="str">
        <f>VLOOKUP(Tabel11[[#This Row],[DB25]],'3. DB25 Alle koder'!B:C,2,FALSE)</f>
        <v>Gennemførelse af byggeprojekter</v>
      </c>
      <c r="C128" t="s">
        <v>3430</v>
      </c>
    </row>
    <row r="129" spans="1:3" x14ac:dyDescent="0.25">
      <c r="A129" t="s">
        <v>2054</v>
      </c>
      <c r="B129" t="str">
        <f>VLOOKUP(Tabel11[[#This Row],[DB25]],'3. DB25 Alle koder'!B:C,2,FALSE)</f>
        <v>Virksomhedsrådgivning og andre rådgivningsaktiviteter</v>
      </c>
      <c r="C129" t="s">
        <v>3431</v>
      </c>
    </row>
    <row r="130" spans="1:3" x14ac:dyDescent="0.25">
      <c r="A130" t="s">
        <v>2088</v>
      </c>
      <c r="B130" t="str">
        <f>VLOOKUP(Tabel11[[#This Row],[DB25]],'3. DB25 Alle koder'!B:C,2,FALSE)</f>
        <v>Forskning og eksperimentel udvikling inden for naturvidenskab og teknik</v>
      </c>
      <c r="C130" t="s">
        <v>3432</v>
      </c>
    </row>
    <row r="131" spans="1:3" x14ac:dyDescent="0.25">
      <c r="A131" t="s">
        <v>2109</v>
      </c>
      <c r="B131" t="str">
        <f>VLOOKUP(Tabel11[[#This Row],[DB25]],'3. DB25 Alle koder'!B:C,2,FALSE)</f>
        <v>Public relations og kommunikation</v>
      </c>
      <c r="C131" t="s">
        <v>3433</v>
      </c>
    </row>
    <row r="132" spans="1:3" x14ac:dyDescent="0.25">
      <c r="A132" t="s">
        <v>2116</v>
      </c>
      <c r="B132" t="str">
        <f>VLOOKUP(Tabel11[[#This Row],[DB25]],'3. DB25 Alle koder'!B:C,2,FALSE)</f>
        <v>Industrielt design og modedesign</v>
      </c>
      <c r="C132" t="s">
        <v>3434</v>
      </c>
    </row>
    <row r="133" spans="1:3" x14ac:dyDescent="0.25">
      <c r="A133" t="s">
        <v>2119</v>
      </c>
      <c r="B133" t="str">
        <f>VLOOKUP(Tabel11[[#This Row],[DB25]],'3. DB25 Alle koder'!B:C,2,FALSE)</f>
        <v>Grafisk design og visuel kommunikation</v>
      </c>
      <c r="C133" t="s">
        <v>3435</v>
      </c>
    </row>
    <row r="134" spans="1:3" x14ac:dyDescent="0.25">
      <c r="A134" t="s">
        <v>2122</v>
      </c>
      <c r="B134" t="str">
        <f>VLOOKUP(Tabel11[[#This Row],[DB25]],'3. DB25 Alle koder'!B:C,2,FALSE)</f>
        <v>Indretningsaktiviteter</v>
      </c>
      <c r="C134" t="s">
        <v>3436</v>
      </c>
    </row>
    <row r="135" spans="1:3" x14ac:dyDescent="0.25">
      <c r="A135" t="s">
        <v>2125</v>
      </c>
      <c r="B135" t="str">
        <f>VLOOKUP(Tabel11[[#This Row],[DB25]],'3. DB25 Alle koder'!B:C,2,FALSE)</f>
        <v>Andet specialiseret designarbejde</v>
      </c>
      <c r="C135" t="s">
        <v>3437</v>
      </c>
    </row>
    <row r="136" spans="1:3" x14ac:dyDescent="0.25">
      <c r="A136" t="s">
        <v>2136</v>
      </c>
      <c r="B136" t="str">
        <f>VLOOKUP(Tabel11[[#This Row],[DB25]],'3. DB25 Alle koder'!B:C,2,FALSE)</f>
        <v>Patentbureauaktiviteter og tjenesteydelser i forbindelse med markedsføring</v>
      </c>
      <c r="C136" t="s">
        <v>3438</v>
      </c>
    </row>
    <row r="137" spans="1:3" x14ac:dyDescent="0.25">
      <c r="A137" t="s">
        <v>2138</v>
      </c>
      <c r="B137" t="str">
        <f>VLOOKUP(Tabel11[[#This Row],[DB25]],'3. DB25 Alle koder'!B:C,2,FALSE)</f>
        <v>Landbrugskonsulenters aktiviteter</v>
      </c>
      <c r="C137" t="s">
        <v>3439</v>
      </c>
    </row>
    <row r="138" spans="1:3" x14ac:dyDescent="0.25">
      <c r="A138" t="s">
        <v>2139</v>
      </c>
      <c r="B138" t="str">
        <f>VLOOKUP(Tabel11[[#This Row],[DB25]],'3. DB25 Alle koder'!B:C,2,FALSE)</f>
        <v>Andre liberale, videnskabelige og tekniske tjenesteydelser i.a.n.</v>
      </c>
      <c r="C138" t="s">
        <v>3438</v>
      </c>
    </row>
    <row r="139" spans="1:3" x14ac:dyDescent="0.25">
      <c r="A139" t="s">
        <v>2182</v>
      </c>
      <c r="B139" t="str">
        <f>VLOOKUP(Tabel11[[#This Row],[DB25]],'3. DB25 Alle koder'!B:C,2,FALSE)</f>
        <v>Udlejning og leasing af andet materiel, udstyr og andre materielle aktiver til events</v>
      </c>
      <c r="C139" t="s">
        <v>3440</v>
      </c>
    </row>
    <row r="140" spans="1:3" x14ac:dyDescent="0.25">
      <c r="A140" t="s">
        <v>2184</v>
      </c>
      <c r="B140" t="str">
        <f>VLOOKUP(Tabel11[[#This Row],[DB25]],'3. DB25 Alle koder'!B:C,2,FALSE)</f>
        <v>Udlejning og leasing af andet materiel, udstyr og andre materielle aktiver, bortset fra til events</v>
      </c>
      <c r="C140" t="s">
        <v>3440</v>
      </c>
    </row>
    <row r="141" spans="1:3" x14ac:dyDescent="0.25">
      <c r="A141" t="s">
        <v>2191</v>
      </c>
      <c r="B141" t="str">
        <f>VLOOKUP(Tabel11[[#This Row],[DB25]],'3. DB25 Alle koder'!B:C,2,FALSE)</f>
        <v>Formidlingsaktiviteter inden for udlejning og leasing af biler, autocampere og påhængsvogne</v>
      </c>
      <c r="C141" t="s">
        <v>3441</v>
      </c>
    </row>
    <row r="142" spans="1:3" x14ac:dyDescent="0.25">
      <c r="A142" t="s">
        <v>2194</v>
      </c>
      <c r="B142" t="str">
        <f>VLOOKUP(Tabel11[[#This Row],[DB25]],'3. DB25 Alle koder'!B:C,2,FALSE)</f>
        <v>Formidlingsaktiviteter inden for udlejning og leasing af andre materielle aktiver og andre ikke-finansielle immaterielle aktiver</v>
      </c>
      <c r="C142" t="s">
        <v>2271</v>
      </c>
    </row>
    <row r="143" spans="1:3" x14ac:dyDescent="0.25">
      <c r="A143" t="s">
        <v>2218</v>
      </c>
      <c r="B143" t="str">
        <f>VLOOKUP(Tabel11[[#This Row],[DB25]],'3. DB25 Alle koder'!B:C,2,FALSE)</f>
        <v>Efterforskning og private vagt- og sikkerhedsaktiviteter</v>
      </c>
      <c r="C143" t="s">
        <v>3442</v>
      </c>
    </row>
    <row r="144" spans="1:3" x14ac:dyDescent="0.25">
      <c r="A144" t="s">
        <v>2221</v>
      </c>
      <c r="B144" t="str">
        <f>VLOOKUP(Tabel11[[#This Row],[DB25]],'3. DB25 Alle koder'!B:C,2,FALSE)</f>
        <v>Vagt- og sikkerhedsaktiviteter i.a.n.</v>
      </c>
      <c r="C144" t="s">
        <v>3443</v>
      </c>
    </row>
    <row r="145" spans="1:3" x14ac:dyDescent="0.25">
      <c r="A145" t="s">
        <v>2242</v>
      </c>
      <c r="B145" t="str">
        <f>VLOOKUP(Tabel11[[#This Row],[DB25]],'3. DB25 Alle koder'!B:C,2,FALSE)</f>
        <v>Anden rengøring</v>
      </c>
      <c r="C145" t="s">
        <v>3444</v>
      </c>
    </row>
    <row r="146" spans="1:3" x14ac:dyDescent="0.25">
      <c r="A146" t="s">
        <v>2251</v>
      </c>
      <c r="B146" t="str">
        <f>VLOOKUP(Tabel11[[#This Row],[DB25]],'3. DB25 Alle koder'!B:C,2,FALSE)</f>
        <v>Administrations- og kontorserviceaktiviteter</v>
      </c>
      <c r="C146" t="s">
        <v>3445</v>
      </c>
    </row>
    <row r="147" spans="1:3" x14ac:dyDescent="0.25">
      <c r="A147" t="s">
        <v>2263</v>
      </c>
      <c r="B147" t="str">
        <f>VLOOKUP(Tabel11[[#This Row],[DB25]],'3. DB25 Alle koder'!B:C,2,FALSE)</f>
        <v>Formidlingsaktiviteter inden for forretningsservice i.a.n.</v>
      </c>
      <c r="C147" t="s">
        <v>3412</v>
      </c>
    </row>
    <row r="148" spans="1:3" x14ac:dyDescent="0.25">
      <c r="A148" t="s">
        <v>2333</v>
      </c>
      <c r="B148" t="str">
        <f>VLOOKUP(Tabel11[[#This Row],[DB25]],'3. DB25 Alle koder'!B:C,2,FALSE)</f>
        <v>Videregående uddannelse, ikke på universitetsniveau</v>
      </c>
      <c r="C148" t="s">
        <v>3446</v>
      </c>
    </row>
    <row r="149" spans="1:3" x14ac:dyDescent="0.25">
      <c r="A149" t="s">
        <v>2337</v>
      </c>
      <c r="B149" t="str">
        <f>VLOOKUP(Tabel11[[#This Row],[DB25]],'3. DB25 Alle koder'!B:C,2,FALSE)</f>
        <v>Videregående uddannelse på universitetsniveau</v>
      </c>
      <c r="C149" t="s">
        <v>3447</v>
      </c>
    </row>
    <row r="150" spans="1:3" x14ac:dyDescent="0.25">
      <c r="A150" t="s">
        <v>2354</v>
      </c>
      <c r="B150" t="str">
        <f>VLOOKUP(Tabel11[[#This Row],[DB25]],'3. DB25 Alle koder'!B:C,2,FALSE)</f>
        <v>Formidlingsaktiviteter i forbindelse med kurser og undervisere</v>
      </c>
      <c r="C150" t="s">
        <v>2271</v>
      </c>
    </row>
    <row r="151" spans="1:3" x14ac:dyDescent="0.25">
      <c r="A151" t="s">
        <v>2356</v>
      </c>
      <c r="B151" t="str">
        <f>VLOOKUP(Tabel11[[#This Row],[DB25]],'3. DB25 Alle koder'!B:C,2,FALSE)</f>
        <v>Levering af hjælpeydelser i forbindelse med undervisning i.a.n.</v>
      </c>
      <c r="C151" t="s">
        <v>3448</v>
      </c>
    </row>
    <row r="152" spans="1:3" x14ac:dyDescent="0.25">
      <c r="A152" t="s">
        <v>2371</v>
      </c>
      <c r="B152" t="str">
        <f>VLOOKUP(Tabel11[[#This Row],[DB25]],'3. DB25 Alle koder'!B:C,2,FALSE)</f>
        <v>Billeddiagnostiske undersøgelser og medicinske laboratorieaktiviteter</v>
      </c>
      <c r="C152" t="s">
        <v>3449</v>
      </c>
    </row>
    <row r="153" spans="1:3" x14ac:dyDescent="0.25">
      <c r="A153" t="s">
        <v>2374</v>
      </c>
      <c r="B153" t="str">
        <f>VLOOKUP(Tabel11[[#This Row],[DB25]],'3. DB25 Alle koder'!B:C,2,FALSE)</f>
        <v>Patienttransport med ambulance</v>
      </c>
      <c r="C153" t="s">
        <v>3449</v>
      </c>
    </row>
    <row r="154" spans="1:3" x14ac:dyDescent="0.25">
      <c r="A154" t="s">
        <v>2377</v>
      </c>
      <c r="B154" t="str">
        <f>VLOOKUP(Tabel11[[#This Row],[DB25]],'3. DB25 Alle koder'!B:C,2,FALSE)</f>
        <v>Psykologisk og psykoterapeutisk rådgivning</v>
      </c>
      <c r="C154" t="s">
        <v>3450</v>
      </c>
    </row>
    <row r="155" spans="1:3" x14ac:dyDescent="0.25">
      <c r="A155" t="s">
        <v>2379</v>
      </c>
      <c r="B155" t="str">
        <f>VLOOKUP(Tabel11[[#This Row],[DB25]],'3. DB25 Alle koder'!B:C,2,FALSE)</f>
        <v>Sundhedspleje, hjemmesygepleje, jordemoderaktiviteter mv.</v>
      </c>
      <c r="C155" t="s">
        <v>3451</v>
      </c>
    </row>
    <row r="156" spans="1:3" x14ac:dyDescent="0.25">
      <c r="A156" t="s">
        <v>2382</v>
      </c>
      <c r="B156" t="str">
        <f>VLOOKUP(Tabel11[[#This Row],[DB25]],'3. DB25 Alle koder'!B:C,2,FALSE)</f>
        <v>Fysio- og ergoterapi</v>
      </c>
      <c r="C156" t="s">
        <v>3452</v>
      </c>
    </row>
    <row r="157" spans="1:3" x14ac:dyDescent="0.25">
      <c r="A157" t="s">
        <v>2385</v>
      </c>
      <c r="B157" t="str">
        <f>VLOOKUP(Tabel11[[#This Row],[DB25]],'3. DB25 Alle koder'!B:C,2,FALSE)</f>
        <v>Traditionelle, komplementære og alternative behandlingsformer</v>
      </c>
      <c r="C157" t="s">
        <v>3453</v>
      </c>
    </row>
    <row r="158" spans="1:3" x14ac:dyDescent="0.25">
      <c r="A158" t="s">
        <v>2387</v>
      </c>
      <c r="B158" t="str">
        <f>VLOOKUP(Tabel11[[#This Row],[DB25]],'3. DB25 Alle koder'!B:C,2,FALSE)</f>
        <v>Formidlingsaktiviteter inden for læge- og tandlægeaktiviteter og sundhedsvæsen i øvrigt</v>
      </c>
      <c r="C158" t="s">
        <v>2271</v>
      </c>
    </row>
    <row r="159" spans="1:3" x14ac:dyDescent="0.25">
      <c r="A159" t="s">
        <v>2389</v>
      </c>
      <c r="B159" t="str">
        <f>VLOOKUP(Tabel11[[#This Row],[DB25]],'3. DB25 Alle koder'!B:C,2,FALSE)</f>
        <v>Drift af sundhedsvæsen i øvrigt i.a.n.</v>
      </c>
      <c r="C159" t="s">
        <v>3449</v>
      </c>
    </row>
    <row r="160" spans="1:3" x14ac:dyDescent="0.25">
      <c r="A160" t="s">
        <v>2416</v>
      </c>
      <c r="B160" t="str">
        <f>VLOOKUP(Tabel11[[#This Row],[DB25]],'3. DB25 Alle koder'!B:C,2,FALSE)</f>
        <v>Formidlingsaktiviteter inden for institutionsophold</v>
      </c>
      <c r="C160" t="s">
        <v>2271</v>
      </c>
    </row>
    <row r="161" spans="1:3" x14ac:dyDescent="0.25">
      <c r="A161" t="s">
        <v>2418</v>
      </c>
      <c r="B161" t="str">
        <f>VLOOKUP(Tabel11[[#This Row],[DB25]],'3. DB25 Alle koder'!B:C,2,FALSE)</f>
        <v>Drift af døgninstitutioner for børn og unge</v>
      </c>
      <c r="C161" t="s">
        <v>3454</v>
      </c>
    </row>
    <row r="162" spans="1:3" x14ac:dyDescent="0.25">
      <c r="A162" t="s">
        <v>2420</v>
      </c>
      <c r="B162" t="str">
        <f>VLOOKUP(Tabel11[[#This Row],[DB25]],'3. DB25 Alle koder'!B:C,2,FALSE)</f>
        <v>Familiepleje</v>
      </c>
      <c r="C162" t="s">
        <v>3455</v>
      </c>
    </row>
    <row r="163" spans="1:3" x14ac:dyDescent="0.25">
      <c r="A163" t="s">
        <v>2422</v>
      </c>
      <c r="B163" t="str">
        <f>VLOOKUP(Tabel11[[#This Row],[DB25]],'3. DB25 Alle koder'!B:C,2,FALSE)</f>
        <v>Drift af flygtninge- og asylcentre</v>
      </c>
      <c r="C163" t="s">
        <v>2452</v>
      </c>
    </row>
    <row r="164" spans="1:3" x14ac:dyDescent="0.25">
      <c r="A164" t="s">
        <v>2424</v>
      </c>
      <c r="B164" t="str">
        <f>VLOOKUP(Tabel11[[#This Row],[DB25]],'3. DB25 Alle koder'!B:C,2,FALSE)</f>
        <v>Drift af andre former for institutionsophold</v>
      </c>
      <c r="C164" t="s">
        <v>3456</v>
      </c>
    </row>
    <row r="165" spans="1:3" x14ac:dyDescent="0.25">
      <c r="A165" t="s">
        <v>2463</v>
      </c>
      <c r="B165" t="str">
        <f>VLOOKUP(Tabel11[[#This Row],[DB25]],'3. DB25 Alle koder'!B:C,2,FALSE)</f>
        <v>Litteratur- og musikkomposition</v>
      </c>
      <c r="C165" t="s">
        <v>3457</v>
      </c>
    </row>
    <row r="166" spans="1:3" x14ac:dyDescent="0.25">
      <c r="A166" t="s">
        <v>2466</v>
      </c>
      <c r="B166" t="str">
        <f>VLOOKUP(Tabel11[[#This Row],[DB25]],'3. DB25 Alle koder'!B:C,2,FALSE)</f>
        <v>Billedkunstnerisk skaben</v>
      </c>
      <c r="C166" t="s">
        <v>3457</v>
      </c>
    </row>
    <row r="167" spans="1:3" x14ac:dyDescent="0.25">
      <c r="A167" t="s">
        <v>2469</v>
      </c>
      <c r="B167" t="str">
        <f>VLOOKUP(Tabel11[[#This Row],[DB25]],'3. DB25 Alle koder'!B:C,2,FALSE)</f>
        <v>Anden kunstnerisk skaben</v>
      </c>
      <c r="C167" t="s">
        <v>3457</v>
      </c>
    </row>
    <row r="168" spans="1:3" x14ac:dyDescent="0.25">
      <c r="A168" t="s">
        <v>2473</v>
      </c>
      <c r="B168" t="str">
        <f>VLOOKUP(Tabel11[[#This Row],[DB25]],'3. DB25 Alle koder'!B:C,2,FALSE)</f>
        <v>Teater- og koncertproduktioner</v>
      </c>
      <c r="C168" t="s">
        <v>3458</v>
      </c>
    </row>
    <row r="169" spans="1:3" x14ac:dyDescent="0.25">
      <c r="A169" t="s">
        <v>2475</v>
      </c>
      <c r="B169" t="str">
        <f>VLOOKUP(Tabel11[[#This Row],[DB25]],'3. DB25 Alle koder'!B:C,2,FALSE)</f>
        <v>Selvstændigt udøvende scenekunstnere</v>
      </c>
      <c r="C169" t="s">
        <v>3459</v>
      </c>
    </row>
    <row r="170" spans="1:3" x14ac:dyDescent="0.25">
      <c r="A170" t="s">
        <v>2480</v>
      </c>
      <c r="B170" t="str">
        <f>VLOOKUP(Tabel11[[#This Row],[DB25]],'3. DB25 Alle koder'!B:C,2,FALSE)</f>
        <v>Drift af teater- og koncertsale, kulturhuse mv.</v>
      </c>
      <c r="C170" t="s">
        <v>3460</v>
      </c>
    </row>
    <row r="171" spans="1:3" x14ac:dyDescent="0.25">
      <c r="A171" t="s">
        <v>2483</v>
      </c>
      <c r="B171" t="str">
        <f>VLOOKUP(Tabel11[[#This Row],[DB25]],'3. DB25 Alle koder'!B:C,2,FALSE)</f>
        <v>Teknisk planlægning, levering, opsætning og betjening af udstyr til events</v>
      </c>
      <c r="C171" t="s">
        <v>3461</v>
      </c>
    </row>
    <row r="172" spans="1:3" x14ac:dyDescent="0.25">
      <c r="A172" t="s">
        <v>2485</v>
      </c>
      <c r="B172" t="str">
        <f>VLOOKUP(Tabel11[[#This Row],[DB25]],'3. DB25 Alle koder'!B:C,2,FALSE)</f>
        <v>Levering af andre serviceydelser i forbindelse med kunstnerisk skaben og scenekunst i.a.n.</v>
      </c>
      <c r="C172" t="s">
        <v>3461</v>
      </c>
    </row>
    <row r="173" spans="1:3" x14ac:dyDescent="0.25">
      <c r="A173" t="s">
        <v>2490</v>
      </c>
      <c r="B173" t="str">
        <f>VLOOKUP(Tabel11[[#This Row],[DB25]],'3. DB25 Alle koder'!B:C,2,FALSE)</f>
        <v>Bibliotekers aktiviteter</v>
      </c>
      <c r="C173" t="s">
        <v>3462</v>
      </c>
    </row>
    <row r="174" spans="1:3" x14ac:dyDescent="0.25">
      <c r="A174" t="s">
        <v>2492</v>
      </c>
      <c r="B174" t="str">
        <f>VLOOKUP(Tabel11[[#This Row],[DB25]],'3. DB25 Alle koder'!B:C,2,FALSE)</f>
        <v>Arkivers aktiviteter</v>
      </c>
      <c r="C174" t="s">
        <v>3463</v>
      </c>
    </row>
    <row r="175" spans="1:3" x14ac:dyDescent="0.25">
      <c r="A175" t="s">
        <v>2495</v>
      </c>
      <c r="B175" t="str">
        <f>VLOOKUP(Tabel11[[#This Row],[DB25]],'3. DB25 Alle koder'!B:C,2,FALSE)</f>
        <v>Museumsaktiviteter og aktiviteter i forbindelse med samlinger</v>
      </c>
      <c r="C175" t="s">
        <v>3464</v>
      </c>
    </row>
    <row r="176" spans="1:3" x14ac:dyDescent="0.25">
      <c r="A176" t="s">
        <v>2498</v>
      </c>
      <c r="B176" t="str">
        <f>VLOOKUP(Tabel11[[#This Row],[DB25]],'3. DB25 Alle koder'!B:C,2,FALSE)</f>
        <v>Drift og bevarelse af fortidsminder, mindesmærker mv.</v>
      </c>
      <c r="C176" t="s">
        <v>3465</v>
      </c>
    </row>
    <row r="177" spans="1:3" x14ac:dyDescent="0.25">
      <c r="A177" t="s">
        <v>2502</v>
      </c>
      <c r="B177" t="str">
        <f>VLOOKUP(Tabel11[[#This Row],[DB25]],'3. DB25 Alle koder'!B:C,2,FALSE)</f>
        <v>Konservering, restaurering og andre serviceydelser inden for kulturarv</v>
      </c>
      <c r="C177" t="s">
        <v>3466</v>
      </c>
    </row>
    <row r="178" spans="1:3" x14ac:dyDescent="0.25">
      <c r="A178" t="s">
        <v>2507</v>
      </c>
      <c r="B178" t="str">
        <f>VLOOKUP(Tabel11[[#This Row],[DB25]],'3. DB25 Alle koder'!B:C,2,FALSE)</f>
        <v>Drift af botaniske og zoologiske haver</v>
      </c>
      <c r="C178" t="s">
        <v>3467</v>
      </c>
    </row>
    <row r="179" spans="1:3" x14ac:dyDescent="0.25">
      <c r="A179" t="s">
        <v>2510</v>
      </c>
      <c r="B179" t="str">
        <f>VLOOKUP(Tabel11[[#This Row],[DB25]],'3. DB25 Alle koder'!B:C,2,FALSE)</f>
        <v>Drift af naturreservater</v>
      </c>
      <c r="C179" t="s">
        <v>3467</v>
      </c>
    </row>
    <row r="180" spans="1:3" x14ac:dyDescent="0.25">
      <c r="A180" t="s">
        <v>2572</v>
      </c>
      <c r="B180" t="str">
        <f>VLOOKUP(Tabel11[[#This Row],[DB25]],'3. DB25 Alle koder'!B:C,2,FALSE)</f>
        <v>Reparation og vedligeholdelse af computere og kommunikationsudstyr</v>
      </c>
      <c r="C180" t="s">
        <v>3468</v>
      </c>
    </row>
    <row r="181" spans="1:3" x14ac:dyDescent="0.25">
      <c r="A181" t="s">
        <v>2596</v>
      </c>
      <c r="B181" t="str">
        <f>VLOOKUP(Tabel11[[#This Row],[DB25]],'3. DB25 Alle koder'!B:C,2,FALSE)</f>
        <v>Dækservice</v>
      </c>
      <c r="C181" t="s">
        <v>3471</v>
      </c>
    </row>
    <row r="182" spans="1:3" x14ac:dyDescent="0.25">
      <c r="A182" t="s">
        <v>2597</v>
      </c>
      <c r="B182" t="str">
        <f>VLOOKUP(Tabel11[[#This Row],[DB25]],'3. DB25 Alle koder'!B:C,2,FALSE)</f>
        <v>Reparation og lakering af karosseri samt undervognsbehandling</v>
      </c>
      <c r="C182" t="s">
        <v>3470</v>
      </c>
    </row>
    <row r="183" spans="1:3" x14ac:dyDescent="0.25">
      <c r="A183" t="s">
        <v>4055</v>
      </c>
      <c r="B183" t="str">
        <f>VLOOKUP(Tabel11[[#This Row],[DB25]],'3. DB25 Alle koder'!B:C,2,FALSE)</f>
        <v>Reparation og vedligeholdelse af motorkøretøjer i.a.n.</v>
      </c>
      <c r="C183" t="s">
        <v>3469</v>
      </c>
    </row>
    <row r="184" spans="1:3" x14ac:dyDescent="0.25">
      <c r="A184" t="s">
        <v>2602</v>
      </c>
      <c r="B184" t="str">
        <f>VLOOKUP(Tabel11[[#This Row],[DB25]],'3. DB25 Alle koder'!B:C,2,FALSE)</f>
        <v>Reparation og vedligeholdelse af motorcykler</v>
      </c>
      <c r="C184" t="s">
        <v>3379</v>
      </c>
    </row>
    <row r="185" spans="1:3" x14ac:dyDescent="0.25">
      <c r="A185" t="s">
        <v>2606</v>
      </c>
      <c r="B185" t="str">
        <f>VLOOKUP(Tabel11[[#This Row],[DB25]],'3. DB25 Alle koder'!B:C,2,FALSE)</f>
        <v>Formidlingsaktiviteter i forbindelse med reparation og vedligeholdelse af computere, varer til personlig brug og husholdningsbrug samt motorkøretøjer og motorcykler</v>
      </c>
      <c r="C185" t="s">
        <v>3472</v>
      </c>
    </row>
    <row r="186" spans="1:3" x14ac:dyDescent="0.25">
      <c r="A186" t="s">
        <v>2612</v>
      </c>
      <c r="B186" t="str">
        <f>VLOOKUP(Tabel11[[#This Row],[DB25]],'3. DB25 Alle koder'!B:C,2,FALSE)</f>
        <v>Drift af erhvervs- og institutionsvaskerier</v>
      </c>
      <c r="C186" t="s">
        <v>3473</v>
      </c>
    </row>
    <row r="187" spans="1:3" x14ac:dyDescent="0.25">
      <c r="A187" t="s">
        <v>2614</v>
      </c>
      <c r="B187" t="str">
        <f>VLOOKUP(Tabel11[[#This Row],[DB25]],'3. DB25 Alle koder'!B:C,2,FALSE)</f>
        <v>Drift af renserier og selvbetjeningsvaskerier mv.</v>
      </c>
      <c r="C187" t="s">
        <v>3474</v>
      </c>
    </row>
    <row r="188" spans="1:3" x14ac:dyDescent="0.25">
      <c r="A188" t="s">
        <v>2620</v>
      </c>
      <c r="B188" t="str">
        <f>VLOOKUP(Tabel11[[#This Row],[DB25]],'3. DB25 Alle koder'!B:C,2,FALSE)</f>
        <v>Drift af frisør- og barbersaloner</v>
      </c>
      <c r="C188" t="s">
        <v>3475</v>
      </c>
    </row>
    <row r="189" spans="1:3" x14ac:dyDescent="0.25">
      <c r="A189" t="s">
        <v>2623</v>
      </c>
      <c r="B189" t="str">
        <f>VLOOKUP(Tabel11[[#This Row],[DB25]],'3. DB25 Alle koder'!B:C,2,FALSE)</f>
        <v>Skønhedspleje og anden skønhedsbehandling</v>
      </c>
      <c r="C189" t="s">
        <v>3476</v>
      </c>
    </row>
    <row r="190" spans="1:3" x14ac:dyDescent="0.25">
      <c r="A190" t="s">
        <v>2626</v>
      </c>
      <c r="B190" t="str">
        <f>VLOOKUP(Tabel11[[#This Row],[DB25]],'3. DB25 Alle koder'!B:C,2,FALSE)</f>
        <v>Drift af dagspa, saunaer og dampbade</v>
      </c>
      <c r="C190" t="s">
        <v>3477</v>
      </c>
    </row>
    <row r="191" spans="1:3" x14ac:dyDescent="0.25">
      <c r="A191" t="s">
        <v>2630</v>
      </c>
      <c r="B191" t="str">
        <f>VLOOKUP(Tabel11[[#This Row],[DB25]],'3. DB25 Alle koder'!B:C,2,FALSE)</f>
        <v>Drift af bedemandsforretninger og begravelsesvæsen</v>
      </c>
      <c r="C191" t="s">
        <v>3478</v>
      </c>
    </row>
    <row r="192" spans="1:3" x14ac:dyDescent="0.25">
      <c r="A192" t="s">
        <v>2634</v>
      </c>
      <c r="B192" t="str">
        <f>VLOOKUP(Tabel11[[#This Row],[DB25]],'3. DB25 Alle koder'!B:C,2,FALSE)</f>
        <v>Formidlingsaktiviteter inden for personlige serviceydelser</v>
      </c>
      <c r="C192" t="s">
        <v>3479</v>
      </c>
    </row>
    <row r="193" spans="1:3" x14ac:dyDescent="0.25">
      <c r="A193" t="s">
        <v>2639</v>
      </c>
      <c r="B193" t="str">
        <f>VLOOKUP(Tabel11[[#This Row],[DB25]],'3. DB25 Alle koder'!B:C,2,FALSE)</f>
        <v>Levering af personlige serviceydelser i hjemmet</v>
      </c>
      <c r="C193" t="s">
        <v>3480</v>
      </c>
    </row>
    <row r="194" spans="1:3" x14ac:dyDescent="0.25">
      <c r="A194" t="s">
        <v>2641</v>
      </c>
      <c r="B194" t="str">
        <f>VLOOKUP(Tabel11[[#This Row],[DB25]],'3. DB25 Alle koder'!B:C,2,FALSE)</f>
        <v>Andre personlige serviceydelser i.a.n.</v>
      </c>
      <c r="C194" t="s">
        <v>3481</v>
      </c>
    </row>
    <row r="195" spans="1:3" x14ac:dyDescent="0.25">
      <c r="A195" t="s">
        <v>2660</v>
      </c>
      <c r="B195" t="str">
        <f>VLOOKUP(Tabel11[[#This Row],[DB25]],'3. DB25 Alle koder'!B:C,2,FALSE)</f>
        <v>Ambassaders eksterritoriale aktivitet</v>
      </c>
      <c r="C195" t="s">
        <v>3482</v>
      </c>
    </row>
    <row r="196" spans="1:3" x14ac:dyDescent="0.25">
      <c r="A196" t="s">
        <v>2662</v>
      </c>
      <c r="B196" t="str">
        <f>VLOOKUP(Tabel11[[#This Row],[DB25]],'3. DB25 Alle koder'!B:C,2,FALSE)</f>
        <v>Andre eksterritoriale organisationers og organers aktiviteter</v>
      </c>
      <c r="C196" t="s">
        <v>3482</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activeCell="D3" sqref="D3"/>
    </sheetView>
  </sheetViews>
  <sheetFormatPr defaultRowHeight="15" x14ac:dyDescent="0.25"/>
  <cols>
    <col min="1" max="1" width="11.85546875" customWidth="1"/>
    <col min="2" max="2" width="103.85546875" bestFit="1" customWidth="1"/>
    <col min="3" max="3" width="53.28515625" customWidth="1"/>
  </cols>
  <sheetData>
    <row r="1" spans="1:3" x14ac:dyDescent="0.25">
      <c r="A1" t="s">
        <v>3791</v>
      </c>
      <c r="B1" t="s">
        <v>4091</v>
      </c>
      <c r="C1" t="s">
        <v>4093</v>
      </c>
    </row>
    <row r="2" spans="1:3" x14ac:dyDescent="0.25">
      <c r="A2" t="s">
        <v>3576</v>
      </c>
      <c r="B2" t="s">
        <v>2665</v>
      </c>
      <c r="C2" t="s">
        <v>92</v>
      </c>
    </row>
    <row r="3" spans="1:3" x14ac:dyDescent="0.25">
      <c r="A3" t="s">
        <v>3536</v>
      </c>
      <c r="B3" t="s">
        <v>2666</v>
      </c>
      <c r="C3" t="s">
        <v>3484</v>
      </c>
    </row>
    <row r="4" spans="1:3" x14ac:dyDescent="0.25">
      <c r="A4" t="s">
        <v>3577</v>
      </c>
      <c r="B4" t="s">
        <v>2673</v>
      </c>
      <c r="C4" t="s">
        <v>104</v>
      </c>
    </row>
    <row r="5" spans="1:3" x14ac:dyDescent="0.25">
      <c r="A5" t="s">
        <v>3578</v>
      </c>
      <c r="B5" t="s">
        <v>2699</v>
      </c>
      <c r="C5" t="s">
        <v>365</v>
      </c>
    </row>
    <row r="6" spans="1:3" x14ac:dyDescent="0.25">
      <c r="A6" t="s">
        <v>3537</v>
      </c>
      <c r="B6" t="s">
        <v>2700</v>
      </c>
      <c r="C6" t="s">
        <v>3485</v>
      </c>
    </row>
    <row r="7" spans="1:3" x14ac:dyDescent="0.25">
      <c r="A7" t="s">
        <v>3579</v>
      </c>
      <c r="B7" t="s">
        <v>2706</v>
      </c>
      <c r="C7" t="s">
        <v>399</v>
      </c>
    </row>
    <row r="8" spans="1:3" x14ac:dyDescent="0.25">
      <c r="A8" t="s">
        <v>3345</v>
      </c>
      <c r="B8" t="s">
        <v>395</v>
      </c>
      <c r="C8" t="s">
        <v>396</v>
      </c>
    </row>
    <row r="9" spans="1:3" x14ac:dyDescent="0.25">
      <c r="A9" t="s">
        <v>3538</v>
      </c>
      <c r="B9" t="s">
        <v>2709</v>
      </c>
      <c r="C9" t="s">
        <v>3486</v>
      </c>
    </row>
    <row r="10" spans="1:3" x14ac:dyDescent="0.25">
      <c r="A10" t="s">
        <v>3539</v>
      </c>
      <c r="B10" t="s">
        <v>392</v>
      </c>
      <c r="C10" t="s">
        <v>4102</v>
      </c>
    </row>
    <row r="11" spans="1:3" x14ac:dyDescent="0.25">
      <c r="A11" t="s">
        <v>3346</v>
      </c>
      <c r="B11" t="s">
        <v>387</v>
      </c>
      <c r="C11" t="s">
        <v>4103</v>
      </c>
    </row>
    <row r="12" spans="1:3" x14ac:dyDescent="0.25">
      <c r="A12" t="s">
        <v>3580</v>
      </c>
      <c r="B12" t="s">
        <v>2712</v>
      </c>
      <c r="C12" t="s">
        <v>399</v>
      </c>
    </row>
    <row r="13" spans="1:3" x14ac:dyDescent="0.25">
      <c r="A13" t="s">
        <v>3581</v>
      </c>
      <c r="B13" t="s">
        <v>2716</v>
      </c>
      <c r="C13" t="s">
        <v>385</v>
      </c>
    </row>
    <row r="14" spans="1:3" x14ac:dyDescent="0.25">
      <c r="A14" t="s">
        <v>3582</v>
      </c>
      <c r="B14" t="s">
        <v>2718</v>
      </c>
      <c r="C14" t="s">
        <v>385</v>
      </c>
    </row>
    <row r="15" spans="1:3" x14ac:dyDescent="0.25">
      <c r="A15" t="s">
        <v>3347</v>
      </c>
      <c r="B15" t="s">
        <v>421</v>
      </c>
      <c r="C15" t="s">
        <v>3487</v>
      </c>
    </row>
    <row r="16" spans="1:3" x14ac:dyDescent="0.25">
      <c r="A16" t="s">
        <v>3348</v>
      </c>
      <c r="B16" t="s">
        <v>2726</v>
      </c>
      <c r="C16" t="s">
        <v>3488</v>
      </c>
    </row>
    <row r="17" spans="1:3" x14ac:dyDescent="0.25">
      <c r="A17" t="s">
        <v>3350</v>
      </c>
      <c r="B17" t="s">
        <v>477</v>
      </c>
      <c r="C17" t="s">
        <v>478</v>
      </c>
    </row>
    <row r="18" spans="1:3" x14ac:dyDescent="0.25">
      <c r="A18" t="s">
        <v>3583</v>
      </c>
      <c r="B18" t="s">
        <v>2736</v>
      </c>
      <c r="C18" t="s">
        <v>554</v>
      </c>
    </row>
    <row r="19" spans="1:3" x14ac:dyDescent="0.25">
      <c r="A19" t="s">
        <v>3584</v>
      </c>
      <c r="B19" t="s">
        <v>2738</v>
      </c>
      <c r="C19" t="s">
        <v>554</v>
      </c>
    </row>
    <row r="20" spans="1:3" x14ac:dyDescent="0.25">
      <c r="A20" t="s">
        <v>3351</v>
      </c>
      <c r="B20" t="s">
        <v>577</v>
      </c>
      <c r="C20" t="s">
        <v>3489</v>
      </c>
    </row>
    <row r="21" spans="1:3" x14ac:dyDescent="0.25">
      <c r="A21" t="s">
        <v>3353</v>
      </c>
      <c r="B21" t="s">
        <v>597</v>
      </c>
      <c r="C21" t="s">
        <v>4104</v>
      </c>
    </row>
    <row r="22" spans="1:3" x14ac:dyDescent="0.25">
      <c r="A22" t="s">
        <v>3354</v>
      </c>
      <c r="B22" t="s">
        <v>2744</v>
      </c>
      <c r="C22" t="s">
        <v>617</v>
      </c>
    </row>
    <row r="23" spans="1:3" x14ac:dyDescent="0.25">
      <c r="A23" t="s">
        <v>3355</v>
      </c>
      <c r="B23" t="s">
        <v>645</v>
      </c>
      <c r="C23" t="s">
        <v>646</v>
      </c>
    </row>
    <row r="24" spans="1:3" x14ac:dyDescent="0.25">
      <c r="A24" t="s">
        <v>3585</v>
      </c>
      <c r="B24" t="s">
        <v>2748</v>
      </c>
      <c r="C24" t="s">
        <v>673</v>
      </c>
    </row>
    <row r="25" spans="1:3" x14ac:dyDescent="0.25">
      <c r="A25" t="s">
        <v>3357</v>
      </c>
      <c r="B25" t="s">
        <v>761</v>
      </c>
      <c r="C25" t="s">
        <v>762</v>
      </c>
    </row>
    <row r="26" spans="1:3" x14ac:dyDescent="0.25">
      <c r="A26" t="s">
        <v>3673</v>
      </c>
      <c r="B26" t="s">
        <v>2756</v>
      </c>
      <c r="C26" t="s">
        <v>770</v>
      </c>
    </row>
    <row r="27" spans="1:3" x14ac:dyDescent="0.25">
      <c r="A27" t="s">
        <v>3674</v>
      </c>
      <c r="B27" t="s">
        <v>785</v>
      </c>
      <c r="C27" t="s">
        <v>786</v>
      </c>
    </row>
    <row r="28" spans="1:3" x14ac:dyDescent="0.25">
      <c r="A28" t="s">
        <v>3675</v>
      </c>
      <c r="B28" t="s">
        <v>788</v>
      </c>
      <c r="C28" t="s">
        <v>789</v>
      </c>
    </row>
    <row r="29" spans="1:3" x14ac:dyDescent="0.25">
      <c r="A29" t="s">
        <v>3359</v>
      </c>
      <c r="B29" t="s">
        <v>791</v>
      </c>
      <c r="C29" t="s">
        <v>792</v>
      </c>
    </row>
    <row r="30" spans="1:3" x14ac:dyDescent="0.25">
      <c r="A30" t="s">
        <v>3586</v>
      </c>
      <c r="B30" t="s">
        <v>2770</v>
      </c>
      <c r="C30" t="s">
        <v>848</v>
      </c>
    </row>
    <row r="31" spans="1:3" x14ac:dyDescent="0.25">
      <c r="A31" t="s">
        <v>3540</v>
      </c>
      <c r="B31" t="s">
        <v>2777</v>
      </c>
      <c r="C31" t="s">
        <v>3490</v>
      </c>
    </row>
    <row r="32" spans="1:3" x14ac:dyDescent="0.25">
      <c r="A32" t="s">
        <v>3541</v>
      </c>
      <c r="B32" t="s">
        <v>2778</v>
      </c>
      <c r="C32" t="s">
        <v>3491</v>
      </c>
    </row>
    <row r="33" spans="1:3" x14ac:dyDescent="0.25">
      <c r="A33" t="s">
        <v>3361</v>
      </c>
      <c r="B33" t="s">
        <v>2786</v>
      </c>
      <c r="C33" t="s">
        <v>4105</v>
      </c>
    </row>
    <row r="34" spans="1:3" x14ac:dyDescent="0.25">
      <c r="A34" t="s">
        <v>3363</v>
      </c>
      <c r="B34" t="s">
        <v>2794</v>
      </c>
      <c r="C34" t="s">
        <v>3492</v>
      </c>
    </row>
    <row r="35" spans="1:3" x14ac:dyDescent="0.25">
      <c r="A35" t="s">
        <v>3587</v>
      </c>
      <c r="B35" t="s">
        <v>2800</v>
      </c>
      <c r="C35" t="s">
        <v>1021</v>
      </c>
    </row>
    <row r="36" spans="1:3" x14ac:dyDescent="0.25">
      <c r="A36" t="s">
        <v>3588</v>
      </c>
      <c r="B36" t="s">
        <v>2802</v>
      </c>
      <c r="C36" t="s">
        <v>1021</v>
      </c>
    </row>
    <row r="37" spans="1:3" x14ac:dyDescent="0.25">
      <c r="A37" t="s">
        <v>3589</v>
      </c>
      <c r="B37" t="s">
        <v>2804</v>
      </c>
      <c r="C37" t="s">
        <v>1021</v>
      </c>
    </row>
    <row r="38" spans="1:3" x14ac:dyDescent="0.25">
      <c r="A38" t="s">
        <v>3590</v>
      </c>
      <c r="B38" t="s">
        <v>2806</v>
      </c>
      <c r="C38" t="s">
        <v>1021</v>
      </c>
    </row>
    <row r="39" spans="1:3" x14ac:dyDescent="0.25">
      <c r="A39" t="s">
        <v>3542</v>
      </c>
      <c r="B39" t="s">
        <v>2827</v>
      </c>
      <c r="C39" t="s">
        <v>4106</v>
      </c>
    </row>
    <row r="40" spans="1:3" x14ac:dyDescent="0.25">
      <c r="A40" t="s">
        <v>3591</v>
      </c>
      <c r="B40" t="s">
        <v>2828</v>
      </c>
      <c r="C40" t="s">
        <v>1168</v>
      </c>
    </row>
    <row r="41" spans="1:3" x14ac:dyDescent="0.25">
      <c r="A41" t="s">
        <v>3430</v>
      </c>
      <c r="B41" t="s">
        <v>2010</v>
      </c>
      <c r="C41" t="s">
        <v>2011</v>
      </c>
    </row>
    <row r="42" spans="1:3" x14ac:dyDescent="0.25">
      <c r="A42" t="s">
        <v>3368</v>
      </c>
      <c r="B42" t="s">
        <v>1190</v>
      </c>
      <c r="C42" t="s">
        <v>4107</v>
      </c>
    </row>
    <row r="43" spans="1:3" x14ac:dyDescent="0.25">
      <c r="A43" t="s">
        <v>3369</v>
      </c>
      <c r="B43" t="s">
        <v>1247</v>
      </c>
      <c r="C43" t="s">
        <v>3493</v>
      </c>
    </row>
    <row r="44" spans="1:3" x14ac:dyDescent="0.25">
      <c r="A44" t="s">
        <v>3543</v>
      </c>
      <c r="B44" t="s">
        <v>1266</v>
      </c>
      <c r="C44" t="s">
        <v>4108</v>
      </c>
    </row>
    <row r="45" spans="1:3" x14ac:dyDescent="0.25">
      <c r="A45" t="s">
        <v>3592</v>
      </c>
      <c r="B45" t="s">
        <v>2848</v>
      </c>
      <c r="C45" t="s">
        <v>1284</v>
      </c>
    </row>
    <row r="46" spans="1:3" x14ac:dyDescent="0.25">
      <c r="A46" t="s">
        <v>3371</v>
      </c>
      <c r="B46" t="s">
        <v>2846</v>
      </c>
      <c r="C46" t="s">
        <v>4109</v>
      </c>
    </row>
    <row r="47" spans="1:3" x14ac:dyDescent="0.25">
      <c r="A47" t="s">
        <v>3544</v>
      </c>
      <c r="B47" t="s">
        <v>2854</v>
      </c>
      <c r="C47" t="s">
        <v>3494</v>
      </c>
    </row>
    <row r="48" spans="1:3" x14ac:dyDescent="0.25">
      <c r="A48" t="s">
        <v>3593</v>
      </c>
      <c r="B48" t="s">
        <v>2855</v>
      </c>
      <c r="C48" t="s">
        <v>4139</v>
      </c>
    </row>
    <row r="49" spans="1:3" x14ac:dyDescent="0.25">
      <c r="A49" t="s">
        <v>3545</v>
      </c>
      <c r="B49" t="s">
        <v>2858</v>
      </c>
      <c r="C49" t="s">
        <v>4140</v>
      </c>
    </row>
    <row r="50" spans="1:3" x14ac:dyDescent="0.25">
      <c r="A50" t="s">
        <v>3546</v>
      </c>
      <c r="B50" t="s">
        <v>2859</v>
      </c>
      <c r="C50" t="s">
        <v>4140</v>
      </c>
    </row>
    <row r="51" spans="1:3" x14ac:dyDescent="0.25">
      <c r="A51" t="s">
        <v>3469</v>
      </c>
      <c r="B51" t="s">
        <v>2863</v>
      </c>
      <c r="C51" t="s">
        <v>4055</v>
      </c>
    </row>
    <row r="52" spans="1:3" x14ac:dyDescent="0.25">
      <c r="A52" t="s">
        <v>3594</v>
      </c>
      <c r="B52" t="s">
        <v>2864</v>
      </c>
      <c r="C52" t="s">
        <v>2597</v>
      </c>
    </row>
    <row r="53" spans="1:3" x14ac:dyDescent="0.25">
      <c r="A53" t="s">
        <v>3595</v>
      </c>
      <c r="B53" t="s">
        <v>2865</v>
      </c>
      <c r="C53" t="s">
        <v>2597</v>
      </c>
    </row>
    <row r="54" spans="1:3" x14ac:dyDescent="0.25">
      <c r="A54" t="s">
        <v>3471</v>
      </c>
      <c r="B54" t="s">
        <v>2599</v>
      </c>
      <c r="C54" t="s">
        <v>2596</v>
      </c>
    </row>
    <row r="55" spans="1:3" x14ac:dyDescent="0.25">
      <c r="A55" t="s">
        <v>3547</v>
      </c>
      <c r="B55" t="s">
        <v>1444</v>
      </c>
      <c r="C55" t="s">
        <v>3495</v>
      </c>
    </row>
    <row r="56" spans="1:3" x14ac:dyDescent="0.25">
      <c r="A56" t="s">
        <v>3596</v>
      </c>
      <c r="B56" t="s">
        <v>1623</v>
      </c>
      <c r="C56" t="s">
        <v>4141</v>
      </c>
    </row>
    <row r="57" spans="1:3" x14ac:dyDescent="0.25">
      <c r="A57" t="s">
        <v>3379</v>
      </c>
      <c r="B57" t="s">
        <v>2871</v>
      </c>
      <c r="C57" t="s">
        <v>4142</v>
      </c>
    </row>
    <row r="58" spans="1:3" x14ac:dyDescent="0.25">
      <c r="A58" t="s">
        <v>3597</v>
      </c>
      <c r="B58" t="s">
        <v>1320</v>
      </c>
      <c r="C58" t="s">
        <v>1319</v>
      </c>
    </row>
    <row r="59" spans="1:3" x14ac:dyDescent="0.25">
      <c r="A59" t="s">
        <v>3375</v>
      </c>
      <c r="B59" t="s">
        <v>1346</v>
      </c>
      <c r="C59" t="s">
        <v>1345</v>
      </c>
    </row>
    <row r="60" spans="1:3" x14ac:dyDescent="0.25">
      <c r="A60" t="s">
        <v>3376</v>
      </c>
      <c r="B60" t="s">
        <v>1348</v>
      </c>
      <c r="C60" t="s">
        <v>1347</v>
      </c>
    </row>
    <row r="61" spans="1:3" x14ac:dyDescent="0.25">
      <c r="A61" t="s">
        <v>3377</v>
      </c>
      <c r="B61" t="s">
        <v>2878</v>
      </c>
      <c r="C61" t="s">
        <v>1369</v>
      </c>
    </row>
    <row r="62" spans="1:3" x14ac:dyDescent="0.25">
      <c r="A62" t="s">
        <v>3548</v>
      </c>
      <c r="B62" t="s">
        <v>2881</v>
      </c>
      <c r="C62" t="s">
        <v>3496</v>
      </c>
    </row>
    <row r="63" spans="1:3" x14ac:dyDescent="0.25">
      <c r="A63" t="s">
        <v>3598</v>
      </c>
      <c r="B63" t="s">
        <v>2882</v>
      </c>
      <c r="C63" t="s">
        <v>1388</v>
      </c>
    </row>
    <row r="64" spans="1:3" x14ac:dyDescent="0.25">
      <c r="A64" t="s">
        <v>3549</v>
      </c>
      <c r="B64" t="s">
        <v>1385</v>
      </c>
      <c r="C64" t="s">
        <v>3497</v>
      </c>
    </row>
    <row r="65" spans="1:3" x14ac:dyDescent="0.25">
      <c r="A65" t="s">
        <v>3599</v>
      </c>
      <c r="B65" t="s">
        <v>2887</v>
      </c>
      <c r="C65" t="s">
        <v>1423</v>
      </c>
    </row>
    <row r="66" spans="1:3" x14ac:dyDescent="0.25">
      <c r="A66" t="s">
        <v>3600</v>
      </c>
      <c r="B66" t="s">
        <v>2890</v>
      </c>
      <c r="C66" t="s">
        <v>1423</v>
      </c>
    </row>
    <row r="67" spans="1:3" x14ac:dyDescent="0.25">
      <c r="A67" t="s">
        <v>3601</v>
      </c>
      <c r="B67" t="s">
        <v>2891</v>
      </c>
      <c r="C67" t="s">
        <v>1423</v>
      </c>
    </row>
    <row r="68" spans="1:3" x14ac:dyDescent="0.25">
      <c r="A68" t="s">
        <v>3602</v>
      </c>
      <c r="B68" t="s">
        <v>2894</v>
      </c>
      <c r="C68" t="s">
        <v>1407</v>
      </c>
    </row>
    <row r="69" spans="1:3" x14ac:dyDescent="0.25">
      <c r="A69" t="s">
        <v>3603</v>
      </c>
      <c r="B69" t="s">
        <v>2896</v>
      </c>
      <c r="C69" t="s">
        <v>1423</v>
      </c>
    </row>
    <row r="70" spans="1:3" x14ac:dyDescent="0.25">
      <c r="A70" t="s">
        <v>3604</v>
      </c>
      <c r="B70" t="s">
        <v>1436</v>
      </c>
      <c r="C70" t="s">
        <v>1437</v>
      </c>
    </row>
    <row r="71" spans="1:3" x14ac:dyDescent="0.25">
      <c r="A71" t="s">
        <v>3605</v>
      </c>
      <c r="B71" t="s">
        <v>2898</v>
      </c>
      <c r="C71" t="s">
        <v>1459</v>
      </c>
    </row>
    <row r="72" spans="1:3" x14ac:dyDescent="0.25">
      <c r="A72" t="s">
        <v>3606</v>
      </c>
      <c r="B72" t="s">
        <v>2899</v>
      </c>
      <c r="C72" t="s">
        <v>1459</v>
      </c>
    </row>
    <row r="73" spans="1:3" x14ac:dyDescent="0.25">
      <c r="A73" t="s">
        <v>3381</v>
      </c>
      <c r="B73" t="s">
        <v>1461</v>
      </c>
      <c r="C73" t="s">
        <v>1462</v>
      </c>
    </row>
    <row r="74" spans="1:3" x14ac:dyDescent="0.25">
      <c r="A74" t="s">
        <v>3382</v>
      </c>
      <c r="B74" t="s">
        <v>1464</v>
      </c>
      <c r="C74" t="s">
        <v>1465</v>
      </c>
    </row>
    <row r="75" spans="1:3" x14ac:dyDescent="0.25">
      <c r="A75" t="s">
        <v>3383</v>
      </c>
      <c r="B75" t="s">
        <v>1467</v>
      </c>
      <c r="C75" t="s">
        <v>1468</v>
      </c>
    </row>
    <row r="76" spans="1:3" x14ac:dyDescent="0.25">
      <c r="A76" t="s">
        <v>3384</v>
      </c>
      <c r="B76" t="s">
        <v>1470</v>
      </c>
      <c r="C76" t="s">
        <v>1471</v>
      </c>
    </row>
    <row r="77" spans="1:3" x14ac:dyDescent="0.25">
      <c r="A77" t="s">
        <v>3385</v>
      </c>
      <c r="B77" t="s">
        <v>2911</v>
      </c>
      <c r="C77" t="s">
        <v>1492</v>
      </c>
    </row>
    <row r="78" spans="1:3" x14ac:dyDescent="0.25">
      <c r="A78" t="s">
        <v>3607</v>
      </c>
      <c r="B78" t="s">
        <v>2919</v>
      </c>
      <c r="C78" t="s">
        <v>1515</v>
      </c>
    </row>
    <row r="79" spans="1:3" x14ac:dyDescent="0.25">
      <c r="A79" t="s">
        <v>3608</v>
      </c>
      <c r="B79" t="s">
        <v>2923</v>
      </c>
      <c r="C79" t="s">
        <v>1523</v>
      </c>
    </row>
    <row r="80" spans="1:3" x14ac:dyDescent="0.25">
      <c r="A80" t="s">
        <v>3609</v>
      </c>
      <c r="B80" t="s">
        <v>2925</v>
      </c>
      <c r="C80" t="s">
        <v>1523</v>
      </c>
    </row>
    <row r="81" spans="1:3" x14ac:dyDescent="0.25">
      <c r="A81" t="s">
        <v>3610</v>
      </c>
      <c r="B81" t="s">
        <v>2927</v>
      </c>
      <c r="C81" t="s">
        <v>1523</v>
      </c>
    </row>
    <row r="82" spans="1:3" x14ac:dyDescent="0.25">
      <c r="A82" t="s">
        <v>3611</v>
      </c>
      <c r="B82" t="s">
        <v>2935</v>
      </c>
      <c r="C82" t="s">
        <v>1543</v>
      </c>
    </row>
    <row r="83" spans="1:3" x14ac:dyDescent="0.25">
      <c r="A83" t="s">
        <v>3612</v>
      </c>
      <c r="B83" t="s">
        <v>2936</v>
      </c>
      <c r="C83" t="s">
        <v>1549</v>
      </c>
    </row>
    <row r="84" spans="1:3" x14ac:dyDescent="0.25">
      <c r="A84" t="s">
        <v>3613</v>
      </c>
      <c r="B84" t="s">
        <v>2937</v>
      </c>
      <c r="C84" t="s">
        <v>1547</v>
      </c>
    </row>
    <row r="85" spans="1:3" x14ac:dyDescent="0.25">
      <c r="A85" t="s">
        <v>3614</v>
      </c>
      <c r="B85" t="s">
        <v>2938</v>
      </c>
      <c r="C85" t="s">
        <v>1571</v>
      </c>
    </row>
    <row r="86" spans="1:3" x14ac:dyDescent="0.25">
      <c r="A86" t="s">
        <v>3550</v>
      </c>
      <c r="B86" t="s">
        <v>2939</v>
      </c>
      <c r="C86" t="s">
        <v>3499</v>
      </c>
    </row>
    <row r="87" spans="1:3" x14ac:dyDescent="0.25">
      <c r="A87" t="s">
        <v>3615</v>
      </c>
      <c r="B87" t="s">
        <v>2941</v>
      </c>
      <c r="C87" t="s">
        <v>1571</v>
      </c>
    </row>
    <row r="88" spans="1:3" x14ac:dyDescent="0.25">
      <c r="A88" t="s">
        <v>3616</v>
      </c>
      <c r="B88" t="s">
        <v>2942</v>
      </c>
      <c r="C88" t="s">
        <v>1561</v>
      </c>
    </row>
    <row r="89" spans="1:3" x14ac:dyDescent="0.25">
      <c r="A89" t="s">
        <v>3617</v>
      </c>
      <c r="B89" t="s">
        <v>2943</v>
      </c>
      <c r="C89" t="s">
        <v>1563</v>
      </c>
    </row>
    <row r="90" spans="1:3" x14ac:dyDescent="0.25">
      <c r="A90" t="s">
        <v>3618</v>
      </c>
      <c r="B90" t="s">
        <v>2944</v>
      </c>
      <c r="C90" t="s">
        <v>1565</v>
      </c>
    </row>
    <row r="91" spans="1:3" x14ac:dyDescent="0.25">
      <c r="A91" t="s">
        <v>3551</v>
      </c>
      <c r="B91" t="s">
        <v>1568</v>
      </c>
      <c r="C91" t="s">
        <v>3500</v>
      </c>
    </row>
    <row r="92" spans="1:3" x14ac:dyDescent="0.25">
      <c r="A92" t="s">
        <v>3619</v>
      </c>
      <c r="B92" t="s">
        <v>1595</v>
      </c>
      <c r="C92" t="s">
        <v>1598</v>
      </c>
    </row>
    <row r="93" spans="1:3" x14ac:dyDescent="0.25">
      <c r="A93" t="s">
        <v>3620</v>
      </c>
      <c r="B93" t="s">
        <v>2957</v>
      </c>
      <c r="C93" t="s">
        <v>1606</v>
      </c>
    </row>
    <row r="94" spans="1:3" x14ac:dyDescent="0.25">
      <c r="A94" t="s">
        <v>3621</v>
      </c>
      <c r="B94" t="s">
        <v>2960</v>
      </c>
      <c r="C94" t="s">
        <v>1596</v>
      </c>
    </row>
    <row r="95" spans="1:3" x14ac:dyDescent="0.25">
      <c r="A95" t="s">
        <v>3622</v>
      </c>
      <c r="B95" t="s">
        <v>2961</v>
      </c>
      <c r="C95" t="s">
        <v>1613</v>
      </c>
    </row>
    <row r="96" spans="1:3" x14ac:dyDescent="0.25">
      <c r="A96" t="s">
        <v>3623</v>
      </c>
      <c r="B96" t="s">
        <v>2962</v>
      </c>
      <c r="C96" t="s">
        <v>1613</v>
      </c>
    </row>
    <row r="97" spans="1:3" x14ac:dyDescent="0.25">
      <c r="A97" t="s">
        <v>3624</v>
      </c>
      <c r="B97" t="s">
        <v>2963</v>
      </c>
      <c r="C97" t="s">
        <v>1573</v>
      </c>
    </row>
    <row r="98" spans="1:3" x14ac:dyDescent="0.25">
      <c r="A98" t="s">
        <v>3552</v>
      </c>
      <c r="B98" t="s">
        <v>2964</v>
      </c>
      <c r="C98" t="s">
        <v>3501</v>
      </c>
    </row>
    <row r="99" spans="1:3" x14ac:dyDescent="0.25">
      <c r="A99" t="s">
        <v>3553</v>
      </c>
      <c r="B99" t="s">
        <v>2970</v>
      </c>
      <c r="C99" t="s">
        <v>4143</v>
      </c>
    </row>
    <row r="100" spans="1:3" x14ac:dyDescent="0.25">
      <c r="A100" t="s">
        <v>3554</v>
      </c>
      <c r="B100" t="s">
        <v>2973</v>
      </c>
      <c r="C100" t="s">
        <v>4144</v>
      </c>
    </row>
    <row r="101" spans="1:3" x14ac:dyDescent="0.25">
      <c r="A101" t="s">
        <v>3555</v>
      </c>
      <c r="B101" t="s">
        <v>2974</v>
      </c>
      <c r="C101" t="s">
        <v>4145</v>
      </c>
    </row>
    <row r="102" spans="1:3" x14ac:dyDescent="0.25">
      <c r="A102" t="s">
        <v>3556</v>
      </c>
      <c r="B102" t="s">
        <v>2975</v>
      </c>
      <c r="C102" t="s">
        <v>4146</v>
      </c>
    </row>
    <row r="103" spans="1:3" x14ac:dyDescent="0.25">
      <c r="A103" t="s">
        <v>3557</v>
      </c>
      <c r="B103" t="s">
        <v>2976</v>
      </c>
      <c r="C103" t="s">
        <v>4147</v>
      </c>
    </row>
    <row r="104" spans="1:3" x14ac:dyDescent="0.25">
      <c r="A104" t="s">
        <v>3558</v>
      </c>
      <c r="B104" t="s">
        <v>2977</v>
      </c>
      <c r="C104" t="s">
        <v>4148</v>
      </c>
    </row>
    <row r="105" spans="1:3" x14ac:dyDescent="0.25">
      <c r="A105" t="s">
        <v>3559</v>
      </c>
      <c r="B105" t="s">
        <v>2978</v>
      </c>
      <c r="C105" t="s">
        <v>4149</v>
      </c>
    </row>
    <row r="106" spans="1:3" x14ac:dyDescent="0.25">
      <c r="A106" t="s">
        <v>3560</v>
      </c>
      <c r="B106" t="s">
        <v>2979</v>
      </c>
      <c r="C106" t="s">
        <v>4150</v>
      </c>
    </row>
    <row r="107" spans="1:3" x14ac:dyDescent="0.25">
      <c r="A107" t="s">
        <v>3561</v>
      </c>
      <c r="B107" t="s">
        <v>2980</v>
      </c>
      <c r="C107" t="s">
        <v>4151</v>
      </c>
    </row>
    <row r="108" spans="1:3" x14ac:dyDescent="0.25">
      <c r="A108" t="s">
        <v>3562</v>
      </c>
      <c r="B108" t="s">
        <v>2981</v>
      </c>
      <c r="C108" t="s">
        <v>4152</v>
      </c>
    </row>
    <row r="109" spans="1:3" x14ac:dyDescent="0.25">
      <c r="A109" t="s">
        <v>3563</v>
      </c>
      <c r="B109" t="s">
        <v>2983</v>
      </c>
      <c r="C109" t="s">
        <v>4153</v>
      </c>
    </row>
    <row r="110" spans="1:3" x14ac:dyDescent="0.25">
      <c r="A110" t="s">
        <v>3399</v>
      </c>
      <c r="B110" t="s">
        <v>2984</v>
      </c>
      <c r="C110" t="s">
        <v>3505</v>
      </c>
    </row>
    <row r="111" spans="1:3" x14ac:dyDescent="0.25">
      <c r="A111" t="s">
        <v>3564</v>
      </c>
      <c r="B111" t="s">
        <v>2987</v>
      </c>
      <c r="C111" t="s">
        <v>3506</v>
      </c>
    </row>
    <row r="112" spans="1:3" x14ac:dyDescent="0.25">
      <c r="A112" t="s">
        <v>3625</v>
      </c>
      <c r="B112" t="s">
        <v>2988</v>
      </c>
      <c r="C112" t="s">
        <v>1645</v>
      </c>
    </row>
    <row r="113" spans="1:3" x14ac:dyDescent="0.25">
      <c r="A113" t="s">
        <v>3626</v>
      </c>
      <c r="B113" t="s">
        <v>2991</v>
      </c>
      <c r="C113" t="s">
        <v>1654</v>
      </c>
    </row>
    <row r="114" spans="1:3" x14ac:dyDescent="0.25">
      <c r="A114" t="s">
        <v>3403</v>
      </c>
      <c r="B114" t="s">
        <v>2992</v>
      </c>
      <c r="C114" t="s">
        <v>3507</v>
      </c>
    </row>
    <row r="115" spans="1:3" x14ac:dyDescent="0.25">
      <c r="A115" t="s">
        <v>3565</v>
      </c>
      <c r="B115" t="s">
        <v>3004</v>
      </c>
      <c r="C115" t="s">
        <v>3508</v>
      </c>
    </row>
    <row r="116" spans="1:3" x14ac:dyDescent="0.25">
      <c r="A116" t="s">
        <v>3566</v>
      </c>
      <c r="B116" t="s">
        <v>3005</v>
      </c>
      <c r="C116" t="s">
        <v>3508</v>
      </c>
    </row>
    <row r="117" spans="1:3" x14ac:dyDescent="0.25">
      <c r="A117" t="s">
        <v>3404</v>
      </c>
      <c r="B117" t="s">
        <v>3006</v>
      </c>
      <c r="C117" t="s">
        <v>4154</v>
      </c>
    </row>
    <row r="118" spans="1:3" x14ac:dyDescent="0.25">
      <c r="A118" t="s">
        <v>3627</v>
      </c>
      <c r="B118" t="s">
        <v>3009</v>
      </c>
      <c r="C118" t="s">
        <v>1769</v>
      </c>
    </row>
    <row r="119" spans="1:3" x14ac:dyDescent="0.25">
      <c r="A119" t="s">
        <v>3628</v>
      </c>
      <c r="B119" t="s">
        <v>3010</v>
      </c>
      <c r="C119" t="s">
        <v>1769</v>
      </c>
    </row>
    <row r="120" spans="1:3" x14ac:dyDescent="0.25">
      <c r="A120" t="s">
        <v>3408</v>
      </c>
      <c r="B120" t="s">
        <v>3015</v>
      </c>
      <c r="C120" t="s">
        <v>1792</v>
      </c>
    </row>
    <row r="121" spans="1:3" x14ac:dyDescent="0.25">
      <c r="A121" t="s">
        <v>3409</v>
      </c>
      <c r="B121" t="s">
        <v>3016</v>
      </c>
      <c r="C121" t="s">
        <v>3509</v>
      </c>
    </row>
    <row r="122" spans="1:3" x14ac:dyDescent="0.25">
      <c r="A122" t="s">
        <v>3410</v>
      </c>
      <c r="B122" t="s">
        <v>3019</v>
      </c>
      <c r="C122" t="s">
        <v>1804</v>
      </c>
    </row>
    <row r="123" spans="1:3" x14ac:dyDescent="0.25">
      <c r="A123" t="s">
        <v>3411</v>
      </c>
      <c r="B123" t="s">
        <v>3020</v>
      </c>
      <c r="C123" t="s">
        <v>3510</v>
      </c>
    </row>
    <row r="124" spans="1:3" x14ac:dyDescent="0.25">
      <c r="A124" t="s">
        <v>3629</v>
      </c>
      <c r="B124" t="s">
        <v>1827</v>
      </c>
      <c r="C124" t="s">
        <v>1828</v>
      </c>
    </row>
    <row r="125" spans="1:3" x14ac:dyDescent="0.25">
      <c r="A125" t="s">
        <v>3630</v>
      </c>
      <c r="B125" t="s">
        <v>3024</v>
      </c>
      <c r="C125" t="s">
        <v>1828</v>
      </c>
    </row>
    <row r="126" spans="1:3" x14ac:dyDescent="0.25">
      <c r="A126" t="s">
        <v>3567</v>
      </c>
      <c r="B126" t="s">
        <v>3027</v>
      </c>
      <c r="C126" t="s">
        <v>3511</v>
      </c>
    </row>
    <row r="127" spans="1:3" x14ac:dyDescent="0.25">
      <c r="A127" t="s">
        <v>3568</v>
      </c>
      <c r="B127" t="s">
        <v>3028</v>
      </c>
      <c r="C127" t="s">
        <v>3511</v>
      </c>
    </row>
    <row r="128" spans="1:3" x14ac:dyDescent="0.25">
      <c r="A128" t="s">
        <v>3631</v>
      </c>
      <c r="B128" t="s">
        <v>3038</v>
      </c>
      <c r="C128" t="s">
        <v>1880</v>
      </c>
    </row>
    <row r="129" spans="1:3" x14ac:dyDescent="0.25">
      <c r="A129" t="s">
        <v>3415</v>
      </c>
      <c r="B129" t="s">
        <v>1892</v>
      </c>
      <c r="C129" t="s">
        <v>1894</v>
      </c>
    </row>
    <row r="130" spans="1:3" x14ac:dyDescent="0.25">
      <c r="A130" t="s">
        <v>3632</v>
      </c>
      <c r="B130" t="s">
        <v>3044</v>
      </c>
      <c r="C130" t="s">
        <v>1898</v>
      </c>
    </row>
    <row r="131" spans="1:3" x14ac:dyDescent="0.25">
      <c r="A131" t="s">
        <v>3633</v>
      </c>
      <c r="B131" t="s">
        <v>3046</v>
      </c>
      <c r="C131" t="s">
        <v>1898</v>
      </c>
    </row>
    <row r="132" spans="1:3" x14ac:dyDescent="0.25">
      <c r="A132" t="s">
        <v>3417</v>
      </c>
      <c r="B132" t="s">
        <v>1900</v>
      </c>
      <c r="C132" t="s">
        <v>1902</v>
      </c>
    </row>
    <row r="133" spans="1:3" x14ac:dyDescent="0.25">
      <c r="A133" t="s">
        <v>3569</v>
      </c>
      <c r="B133" t="s">
        <v>3051</v>
      </c>
      <c r="C133" t="s">
        <v>3512</v>
      </c>
    </row>
    <row r="134" spans="1:3" x14ac:dyDescent="0.25">
      <c r="A134" t="s">
        <v>3570</v>
      </c>
      <c r="B134" t="s">
        <v>3053</v>
      </c>
      <c r="C134" t="s">
        <v>3513</v>
      </c>
    </row>
    <row r="135" spans="1:3" x14ac:dyDescent="0.25">
      <c r="A135" t="s">
        <v>3419</v>
      </c>
      <c r="B135" t="s">
        <v>3057</v>
      </c>
      <c r="C135" t="s">
        <v>1913</v>
      </c>
    </row>
    <row r="136" spans="1:3" x14ac:dyDescent="0.25">
      <c r="A136" t="s">
        <v>3420</v>
      </c>
      <c r="B136" t="s">
        <v>1927</v>
      </c>
      <c r="C136" t="s">
        <v>3514</v>
      </c>
    </row>
    <row r="137" spans="1:3" x14ac:dyDescent="0.25">
      <c r="A137" t="s">
        <v>3421</v>
      </c>
      <c r="B137" t="s">
        <v>1929</v>
      </c>
      <c r="C137" t="s">
        <v>3515</v>
      </c>
    </row>
    <row r="138" spans="1:3" x14ac:dyDescent="0.25">
      <c r="A138" t="s">
        <v>3422</v>
      </c>
      <c r="B138" t="s">
        <v>1931</v>
      </c>
      <c r="C138" t="s">
        <v>3516</v>
      </c>
    </row>
    <row r="139" spans="1:3" x14ac:dyDescent="0.25">
      <c r="A139" t="s">
        <v>3424</v>
      </c>
      <c r="B139" t="s">
        <v>3064</v>
      </c>
      <c r="C139" t="s">
        <v>1938</v>
      </c>
    </row>
    <row r="140" spans="1:3" x14ac:dyDescent="0.25">
      <c r="A140" t="s">
        <v>3425</v>
      </c>
      <c r="B140" t="s">
        <v>3065</v>
      </c>
      <c r="C140" t="s">
        <v>1937</v>
      </c>
    </row>
    <row r="141" spans="1:3" x14ac:dyDescent="0.25">
      <c r="A141" t="s">
        <v>3634</v>
      </c>
      <c r="B141" t="s">
        <v>3066</v>
      </c>
      <c r="C141" t="s">
        <v>1955</v>
      </c>
    </row>
    <row r="142" spans="1:3" x14ac:dyDescent="0.25">
      <c r="A142" t="s">
        <v>3571</v>
      </c>
      <c r="B142" t="s">
        <v>3067</v>
      </c>
      <c r="C142" t="s">
        <v>3517</v>
      </c>
    </row>
    <row r="143" spans="1:3" x14ac:dyDescent="0.25">
      <c r="A143" t="s">
        <v>3572</v>
      </c>
      <c r="B143" t="s">
        <v>3071</v>
      </c>
      <c r="C143" t="s">
        <v>3518</v>
      </c>
    </row>
    <row r="144" spans="1:3" x14ac:dyDescent="0.25">
      <c r="A144" t="s">
        <v>3573</v>
      </c>
      <c r="B144" t="s">
        <v>3072</v>
      </c>
      <c r="C144" t="s">
        <v>4155</v>
      </c>
    </row>
    <row r="145" spans="1:3" x14ac:dyDescent="0.25">
      <c r="A145" t="s">
        <v>3429</v>
      </c>
      <c r="B145" t="s">
        <v>2007</v>
      </c>
      <c r="C145" t="s">
        <v>2008</v>
      </c>
    </row>
    <row r="146" spans="1:3" x14ac:dyDescent="0.25">
      <c r="A146" t="s">
        <v>3433</v>
      </c>
      <c r="B146" t="s">
        <v>2107</v>
      </c>
      <c r="C146" t="s">
        <v>2109</v>
      </c>
    </row>
    <row r="147" spans="1:3" x14ac:dyDescent="0.25">
      <c r="A147" t="s">
        <v>3431</v>
      </c>
      <c r="B147" t="s">
        <v>2052</v>
      </c>
      <c r="C147" t="s">
        <v>2054</v>
      </c>
    </row>
    <row r="148" spans="1:3" x14ac:dyDescent="0.25">
      <c r="A148" t="s">
        <v>3635</v>
      </c>
      <c r="B148" t="s">
        <v>3098</v>
      </c>
      <c r="C148" t="s">
        <v>2088</v>
      </c>
    </row>
    <row r="149" spans="1:3" x14ac:dyDescent="0.25">
      <c r="A149" t="s">
        <v>3636</v>
      </c>
      <c r="B149" t="s">
        <v>3100</v>
      </c>
      <c r="C149" t="s">
        <v>2088</v>
      </c>
    </row>
    <row r="150" spans="1:3" x14ac:dyDescent="0.25">
      <c r="A150" t="s">
        <v>3434</v>
      </c>
      <c r="B150" t="s">
        <v>3107</v>
      </c>
      <c r="C150" t="s">
        <v>3519</v>
      </c>
    </row>
    <row r="151" spans="1:3" x14ac:dyDescent="0.25">
      <c r="A151" t="s">
        <v>3435</v>
      </c>
      <c r="B151" t="s">
        <v>3108</v>
      </c>
      <c r="C151" t="s">
        <v>3520</v>
      </c>
    </row>
    <row r="152" spans="1:3" x14ac:dyDescent="0.25">
      <c r="A152" t="s">
        <v>3436</v>
      </c>
      <c r="B152" t="s">
        <v>3109</v>
      </c>
      <c r="C152" t="s">
        <v>3521</v>
      </c>
    </row>
    <row r="153" spans="1:3" x14ac:dyDescent="0.25">
      <c r="A153" t="s">
        <v>3439</v>
      </c>
      <c r="B153" t="s">
        <v>3111</v>
      </c>
      <c r="C153" t="s">
        <v>2138</v>
      </c>
    </row>
    <row r="154" spans="1:3" x14ac:dyDescent="0.25">
      <c r="A154" t="s">
        <v>3438</v>
      </c>
      <c r="B154" t="s">
        <v>2140</v>
      </c>
      <c r="C154" t="s">
        <v>3522</v>
      </c>
    </row>
    <row r="155" spans="1:3" x14ac:dyDescent="0.25">
      <c r="A155" t="s">
        <v>3637</v>
      </c>
      <c r="B155" t="s">
        <v>3116</v>
      </c>
      <c r="C155" t="s">
        <v>2163</v>
      </c>
    </row>
    <row r="156" spans="1:3" x14ac:dyDescent="0.25">
      <c r="A156" t="s">
        <v>3440</v>
      </c>
      <c r="B156" t="s">
        <v>3118</v>
      </c>
      <c r="C156" t="s">
        <v>4086</v>
      </c>
    </row>
    <row r="157" spans="1:3" x14ac:dyDescent="0.25">
      <c r="A157" t="s">
        <v>3638</v>
      </c>
      <c r="B157" t="s">
        <v>3123</v>
      </c>
      <c r="C157" t="s">
        <v>2203</v>
      </c>
    </row>
    <row r="158" spans="1:3" x14ac:dyDescent="0.25">
      <c r="A158" t="s">
        <v>3639</v>
      </c>
      <c r="B158" t="s">
        <v>3131</v>
      </c>
      <c r="C158" t="s">
        <v>2218</v>
      </c>
    </row>
    <row r="159" spans="1:3" x14ac:dyDescent="0.25">
      <c r="A159" t="s">
        <v>3640</v>
      </c>
      <c r="B159" t="s">
        <v>3134</v>
      </c>
      <c r="C159" t="s">
        <v>2221</v>
      </c>
    </row>
    <row r="160" spans="1:3" x14ac:dyDescent="0.25">
      <c r="A160" t="s">
        <v>3641</v>
      </c>
      <c r="B160" t="s">
        <v>3137</v>
      </c>
      <c r="C160" t="s">
        <v>2218</v>
      </c>
    </row>
    <row r="161" spans="1:3" x14ac:dyDescent="0.25">
      <c r="A161" t="s">
        <v>3444</v>
      </c>
      <c r="B161" t="s">
        <v>3142</v>
      </c>
      <c r="C161" t="s">
        <v>2242</v>
      </c>
    </row>
    <row r="162" spans="1:3" x14ac:dyDescent="0.25">
      <c r="A162" t="s">
        <v>3642</v>
      </c>
      <c r="B162" t="s">
        <v>3146</v>
      </c>
      <c r="C162" t="s">
        <v>2251</v>
      </c>
    </row>
    <row r="163" spans="1:3" x14ac:dyDescent="0.25">
      <c r="A163" t="s">
        <v>3574</v>
      </c>
      <c r="B163" t="s">
        <v>3148</v>
      </c>
      <c r="C163" t="s">
        <v>3523</v>
      </c>
    </row>
    <row r="164" spans="1:3" x14ac:dyDescent="0.25">
      <c r="A164" t="s">
        <v>3446</v>
      </c>
      <c r="B164" t="s">
        <v>3171</v>
      </c>
      <c r="C164" t="s">
        <v>2333</v>
      </c>
    </row>
    <row r="165" spans="1:3" x14ac:dyDescent="0.25">
      <c r="A165" t="s">
        <v>3447</v>
      </c>
      <c r="B165" t="s">
        <v>3173</v>
      </c>
      <c r="C165" t="s">
        <v>2337</v>
      </c>
    </row>
    <row r="166" spans="1:3" x14ac:dyDescent="0.25">
      <c r="A166" t="s">
        <v>3448</v>
      </c>
      <c r="B166" t="s">
        <v>3176</v>
      </c>
      <c r="C166" t="s">
        <v>2356</v>
      </c>
    </row>
    <row r="167" spans="1:3" x14ac:dyDescent="0.25">
      <c r="A167" t="s">
        <v>3451</v>
      </c>
      <c r="B167" t="s">
        <v>3186</v>
      </c>
      <c r="C167" t="s">
        <v>2379</v>
      </c>
    </row>
    <row r="168" spans="1:3" x14ac:dyDescent="0.25">
      <c r="A168" t="s">
        <v>3452</v>
      </c>
      <c r="B168" t="s">
        <v>3187</v>
      </c>
      <c r="C168" t="s">
        <v>2382</v>
      </c>
    </row>
    <row r="169" spans="1:3" x14ac:dyDescent="0.25">
      <c r="A169" t="s">
        <v>3450</v>
      </c>
      <c r="B169" t="s">
        <v>3188</v>
      </c>
      <c r="C169" t="s">
        <v>2377</v>
      </c>
    </row>
    <row r="170" spans="1:3" x14ac:dyDescent="0.25">
      <c r="A170" t="s">
        <v>3643</v>
      </c>
      <c r="B170" t="s">
        <v>3189</v>
      </c>
      <c r="C170" t="s">
        <v>2385</v>
      </c>
    </row>
    <row r="171" spans="1:3" x14ac:dyDescent="0.25">
      <c r="A171" t="s">
        <v>3449</v>
      </c>
      <c r="B171" t="s">
        <v>3190</v>
      </c>
      <c r="C171" t="s">
        <v>3524</v>
      </c>
    </row>
    <row r="172" spans="1:3" x14ac:dyDescent="0.25">
      <c r="A172" t="s">
        <v>3454</v>
      </c>
      <c r="B172" t="s">
        <v>3202</v>
      </c>
      <c r="C172" t="s">
        <v>2418</v>
      </c>
    </row>
    <row r="173" spans="1:3" x14ac:dyDescent="0.25">
      <c r="A173" t="s">
        <v>3455</v>
      </c>
      <c r="B173" t="s">
        <v>2421</v>
      </c>
      <c r="C173" t="s">
        <v>2420</v>
      </c>
    </row>
    <row r="174" spans="1:3" x14ac:dyDescent="0.25">
      <c r="A174" t="s">
        <v>3456</v>
      </c>
      <c r="B174" t="s">
        <v>3200</v>
      </c>
      <c r="C174" t="s">
        <v>2424</v>
      </c>
    </row>
    <row r="175" spans="1:3" x14ac:dyDescent="0.25">
      <c r="A175" t="s">
        <v>3458</v>
      </c>
      <c r="B175" t="s">
        <v>3221</v>
      </c>
      <c r="C175" t="s">
        <v>2473</v>
      </c>
    </row>
    <row r="176" spans="1:3" x14ac:dyDescent="0.25">
      <c r="A176" t="s">
        <v>3459</v>
      </c>
      <c r="B176" t="s">
        <v>2476</v>
      </c>
      <c r="C176" t="s">
        <v>2475</v>
      </c>
    </row>
    <row r="177" spans="1:3" x14ac:dyDescent="0.25">
      <c r="A177" t="s">
        <v>3461</v>
      </c>
      <c r="B177" t="s">
        <v>3223</v>
      </c>
      <c r="C177" t="s">
        <v>3525</v>
      </c>
    </row>
    <row r="178" spans="1:3" x14ac:dyDescent="0.25">
      <c r="A178" t="s">
        <v>3457</v>
      </c>
      <c r="B178" t="s">
        <v>2460</v>
      </c>
      <c r="C178" t="s">
        <v>3526</v>
      </c>
    </row>
    <row r="179" spans="1:3" x14ac:dyDescent="0.25">
      <c r="A179" t="s">
        <v>3460</v>
      </c>
      <c r="B179" t="s">
        <v>2479</v>
      </c>
      <c r="C179" t="s">
        <v>2480</v>
      </c>
    </row>
    <row r="180" spans="1:3" x14ac:dyDescent="0.25">
      <c r="A180" t="s">
        <v>3462</v>
      </c>
      <c r="B180" t="s">
        <v>3230</v>
      </c>
      <c r="C180" t="s">
        <v>2490</v>
      </c>
    </row>
    <row r="181" spans="1:3" x14ac:dyDescent="0.25">
      <c r="A181" t="s">
        <v>3463</v>
      </c>
      <c r="B181" t="s">
        <v>3231</v>
      </c>
      <c r="C181" t="s">
        <v>2492</v>
      </c>
    </row>
    <row r="182" spans="1:3" x14ac:dyDescent="0.25">
      <c r="A182" t="s">
        <v>3464</v>
      </c>
      <c r="B182" t="s">
        <v>3233</v>
      </c>
      <c r="C182" t="s">
        <v>2495</v>
      </c>
    </row>
    <row r="183" spans="1:3" x14ac:dyDescent="0.25">
      <c r="A183" t="s">
        <v>3465</v>
      </c>
      <c r="B183" t="s">
        <v>3235</v>
      </c>
      <c r="C183" t="s">
        <v>2498</v>
      </c>
    </row>
    <row r="184" spans="1:3" x14ac:dyDescent="0.25">
      <c r="A184" t="s">
        <v>3467</v>
      </c>
      <c r="B184" t="s">
        <v>3237</v>
      </c>
      <c r="C184" t="s">
        <v>3527</v>
      </c>
    </row>
    <row r="185" spans="1:3" x14ac:dyDescent="0.25">
      <c r="A185" t="s">
        <v>3644</v>
      </c>
      <c r="B185" t="s">
        <v>3258</v>
      </c>
      <c r="C185" t="s">
        <v>2572</v>
      </c>
    </row>
    <row r="186" spans="1:3" x14ac:dyDescent="0.25">
      <c r="A186" t="s">
        <v>3645</v>
      </c>
      <c r="B186" t="s">
        <v>3260</v>
      </c>
      <c r="C186" t="s">
        <v>2572</v>
      </c>
    </row>
    <row r="187" spans="1:3" x14ac:dyDescent="0.25">
      <c r="A187" t="s">
        <v>3473</v>
      </c>
      <c r="B187" t="s">
        <v>3271</v>
      </c>
      <c r="C187" t="s">
        <v>3528</v>
      </c>
    </row>
    <row r="188" spans="1:3" x14ac:dyDescent="0.25">
      <c r="A188" t="s">
        <v>3474</v>
      </c>
      <c r="B188" t="s">
        <v>3272</v>
      </c>
      <c r="C188" t="s">
        <v>3529</v>
      </c>
    </row>
    <row r="189" spans="1:3" x14ac:dyDescent="0.25">
      <c r="A189" t="s">
        <v>3475</v>
      </c>
      <c r="B189" t="s">
        <v>3275</v>
      </c>
      <c r="C189" t="s">
        <v>2620</v>
      </c>
    </row>
    <row r="190" spans="1:3" x14ac:dyDescent="0.25">
      <c r="A190" t="s">
        <v>3476</v>
      </c>
      <c r="B190" t="s">
        <v>3276</v>
      </c>
      <c r="C190" t="s">
        <v>2623</v>
      </c>
    </row>
    <row r="191" spans="1:3" x14ac:dyDescent="0.25">
      <c r="A191" t="s">
        <v>3478</v>
      </c>
      <c r="B191" t="s">
        <v>3278</v>
      </c>
      <c r="C191" t="s">
        <v>2630</v>
      </c>
    </row>
    <row r="192" spans="1:3" x14ac:dyDescent="0.25">
      <c r="A192" t="s">
        <v>3477</v>
      </c>
      <c r="B192" t="s">
        <v>3280</v>
      </c>
      <c r="C192" t="s">
        <v>2626</v>
      </c>
    </row>
    <row r="193" spans="1:3" x14ac:dyDescent="0.25">
      <c r="A193" t="s">
        <v>3481</v>
      </c>
      <c r="B193" t="s">
        <v>3282</v>
      </c>
      <c r="C193" t="s">
        <v>3530</v>
      </c>
    </row>
    <row r="194" spans="1:3" x14ac:dyDescent="0.25">
      <c r="A194" t="s">
        <v>3482</v>
      </c>
      <c r="B194" t="s">
        <v>3287</v>
      </c>
      <c r="C194" t="s">
        <v>3531</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61"/>
  <sheetViews>
    <sheetView zoomScaleNormal="100" workbookViewId="0">
      <pane ySplit="1" topLeftCell="A32" activePane="bottomLeft" state="frozen"/>
      <selection pane="bottomLeft" activeCell="F32" sqref="F32"/>
    </sheetView>
  </sheetViews>
  <sheetFormatPr defaultRowHeight="15" x14ac:dyDescent="0.25"/>
  <cols>
    <col min="1" max="1" width="10.85546875" customWidth="1"/>
    <col min="2" max="2" width="95.140625" bestFit="1" customWidth="1"/>
    <col min="3" max="3" width="11.42578125" customWidth="1"/>
    <col min="4" max="4" width="100.28515625" bestFit="1" customWidth="1"/>
    <col min="5" max="5" width="15" bestFit="1" customWidth="1"/>
  </cols>
  <sheetData>
    <row r="1" spans="1:5" x14ac:dyDescent="0.25">
      <c r="A1" t="s">
        <v>3791</v>
      </c>
      <c r="B1" t="s">
        <v>4091</v>
      </c>
      <c r="C1" t="s">
        <v>3794</v>
      </c>
      <c r="D1" t="s">
        <v>4090</v>
      </c>
      <c r="E1" t="s">
        <v>4092</v>
      </c>
    </row>
    <row r="2" spans="1:5" x14ac:dyDescent="0.25">
      <c r="A2" t="s">
        <v>12</v>
      </c>
      <c r="B2" t="s">
        <v>11</v>
      </c>
      <c r="C2" t="s">
        <v>12</v>
      </c>
      <c r="D2" t="str">
        <f>VLOOKUP(Tabel9[[#This Row],[DB25]],'3. DB25 Alle koder'!B:C,2,FALSE)</f>
        <v>Dyrkning af korn (undtagen ris), bælgfrugter og olieholdige frø</v>
      </c>
      <c r="E2">
        <f t="shared" ref="E2:E33" si="0">IF(B2=D2,0,1)</f>
        <v>0</v>
      </c>
    </row>
    <row r="3" spans="1:5" x14ac:dyDescent="0.25">
      <c r="A3" t="s">
        <v>15</v>
      </c>
      <c r="B3" t="s">
        <v>14</v>
      </c>
      <c r="C3" t="s">
        <v>15</v>
      </c>
      <c r="D3" t="str">
        <f>VLOOKUP(Tabel9[[#This Row],[DB25]],'3. DB25 Alle koder'!B:C,2,FALSE)</f>
        <v>Dyrkning af ris</v>
      </c>
      <c r="E3">
        <f t="shared" si="0"/>
        <v>0</v>
      </c>
    </row>
    <row r="4" spans="1:5" x14ac:dyDescent="0.25">
      <c r="A4" t="s">
        <v>21</v>
      </c>
      <c r="B4" t="s">
        <v>20</v>
      </c>
      <c r="C4" t="s">
        <v>21</v>
      </c>
      <c r="D4" t="str">
        <f>VLOOKUP(Tabel9[[#This Row],[DB25]],'3. DB25 Alle koder'!B:C,2,FALSE)</f>
        <v>Dyrkning af sukkerrør</v>
      </c>
      <c r="E4">
        <f t="shared" si="0"/>
        <v>0</v>
      </c>
    </row>
    <row r="5" spans="1:5" x14ac:dyDescent="0.25">
      <c r="A5" t="s">
        <v>24</v>
      </c>
      <c r="B5" t="s">
        <v>23</v>
      </c>
      <c r="C5" t="s">
        <v>24</v>
      </c>
      <c r="D5" t="str">
        <f>VLOOKUP(Tabel9[[#This Row],[DB25]],'3. DB25 Alle koder'!B:C,2,FALSE)</f>
        <v>Dyrkning af tobak</v>
      </c>
      <c r="E5">
        <f t="shared" si="0"/>
        <v>0</v>
      </c>
    </row>
    <row r="6" spans="1:5" x14ac:dyDescent="0.25">
      <c r="A6" t="s">
        <v>27</v>
      </c>
      <c r="B6" t="s">
        <v>26</v>
      </c>
      <c r="C6" t="s">
        <v>27</v>
      </c>
      <c r="D6" t="str">
        <f>VLOOKUP(Tabel9[[#This Row],[DB25]],'3. DB25 Alle koder'!B:C,2,FALSE)</f>
        <v>Dyrkning af tekstilplanter</v>
      </c>
      <c r="E6">
        <f t="shared" si="0"/>
        <v>0</v>
      </c>
    </row>
    <row r="7" spans="1:5" x14ac:dyDescent="0.25">
      <c r="A7" t="s">
        <v>35</v>
      </c>
      <c r="B7" t="s">
        <v>34</v>
      </c>
      <c r="C7" t="s">
        <v>35</v>
      </c>
      <c r="D7" t="str">
        <f>VLOOKUP(Tabel9[[#This Row],[DB25]],'3. DB25 Alle koder'!B:C,2,FALSE)</f>
        <v>Dyrkning af druer</v>
      </c>
      <c r="E7">
        <f t="shared" si="0"/>
        <v>0</v>
      </c>
    </row>
    <row r="8" spans="1:5" x14ac:dyDescent="0.25">
      <c r="A8" t="s">
        <v>38</v>
      </c>
      <c r="B8" t="s">
        <v>37</v>
      </c>
      <c r="C8" t="s">
        <v>38</v>
      </c>
      <c r="D8" t="str">
        <f>VLOOKUP(Tabel9[[#This Row],[DB25]],'3. DB25 Alle koder'!B:C,2,FALSE)</f>
        <v>Dyrkning af tropiske og subtropiske frugter</v>
      </c>
      <c r="E8">
        <f t="shared" si="0"/>
        <v>0</v>
      </c>
    </row>
    <row r="9" spans="1:5" x14ac:dyDescent="0.25">
      <c r="A9" t="s">
        <v>41</v>
      </c>
      <c r="B9" t="s">
        <v>40</v>
      </c>
      <c r="C9" t="s">
        <v>41</v>
      </c>
      <c r="D9" t="str">
        <f>VLOOKUP(Tabel9[[#This Row],[DB25]],'3. DB25 Alle koder'!B:C,2,FALSE)</f>
        <v>Dyrkning af citrusfrugter</v>
      </c>
      <c r="E9">
        <f t="shared" si="0"/>
        <v>0</v>
      </c>
    </row>
    <row r="10" spans="1:5" x14ac:dyDescent="0.25">
      <c r="A10" t="s">
        <v>44</v>
      </c>
      <c r="B10" t="s">
        <v>43</v>
      </c>
      <c r="C10" t="s">
        <v>44</v>
      </c>
      <c r="D10" t="str">
        <f>VLOOKUP(Tabel9[[#This Row],[DB25]],'3. DB25 Alle koder'!B:C,2,FALSE)</f>
        <v>Dyrkning af kernefrugter og stenfrugter</v>
      </c>
      <c r="E10">
        <f t="shared" si="0"/>
        <v>0</v>
      </c>
    </row>
    <row r="11" spans="1:5" x14ac:dyDescent="0.25">
      <c r="A11" t="s">
        <v>47</v>
      </c>
      <c r="B11" t="s">
        <v>46</v>
      </c>
      <c r="C11" t="s">
        <v>47</v>
      </c>
      <c r="D11" t="str">
        <f>VLOOKUP(Tabel9[[#This Row],[DB25]],'3. DB25 Alle koder'!B:C,2,FALSE)</f>
        <v>Dyrkning af andre træfrugter, bær og nødder</v>
      </c>
      <c r="E11">
        <f t="shared" si="0"/>
        <v>0</v>
      </c>
    </row>
    <row r="12" spans="1:5" x14ac:dyDescent="0.25">
      <c r="A12" t="s">
        <v>50</v>
      </c>
      <c r="B12" t="s">
        <v>49</v>
      </c>
      <c r="C12" t="s">
        <v>50</v>
      </c>
      <c r="D12" t="str">
        <f>VLOOKUP(Tabel9[[#This Row],[DB25]],'3. DB25 Alle koder'!B:C,2,FALSE)</f>
        <v>Dyrkning af olieholdige frugter</v>
      </c>
      <c r="E12">
        <f t="shared" si="0"/>
        <v>0</v>
      </c>
    </row>
    <row r="13" spans="1:5" x14ac:dyDescent="0.25">
      <c r="A13" t="s">
        <v>53</v>
      </c>
      <c r="B13" t="s">
        <v>52</v>
      </c>
      <c r="C13" t="s">
        <v>53</v>
      </c>
      <c r="D13" t="str">
        <f>VLOOKUP(Tabel9[[#This Row],[DB25]],'3. DB25 Alle koder'!B:C,2,FALSE)</f>
        <v>Dyrkning af planter til fremstilling af drikkevarer</v>
      </c>
      <c r="E13">
        <f t="shared" si="0"/>
        <v>0</v>
      </c>
    </row>
    <row r="14" spans="1:5" x14ac:dyDescent="0.25">
      <c r="A14" t="s">
        <v>59</v>
      </c>
      <c r="B14" t="s">
        <v>58</v>
      </c>
      <c r="C14" t="s">
        <v>59</v>
      </c>
      <c r="D14" t="str">
        <f>VLOOKUP(Tabel9[[#This Row],[DB25]],'3. DB25 Alle koder'!B:C,2,FALSE)</f>
        <v>Dyrkning af andre flerårige afgrøder</v>
      </c>
      <c r="E14">
        <f t="shared" si="0"/>
        <v>0</v>
      </c>
    </row>
    <row r="15" spans="1:5" x14ac:dyDescent="0.25">
      <c r="A15" t="s">
        <v>63</v>
      </c>
      <c r="B15" t="s">
        <v>61</v>
      </c>
      <c r="C15" t="s">
        <v>63</v>
      </c>
      <c r="D15" t="str">
        <f>VLOOKUP(Tabel9[[#This Row],[DB25]],'3. DB25 Alle koder'!B:C,2,FALSE)</f>
        <v>Planteformering</v>
      </c>
      <c r="E15">
        <f t="shared" si="0"/>
        <v>0</v>
      </c>
    </row>
    <row r="16" spans="1:5" x14ac:dyDescent="0.25">
      <c r="A16" t="s">
        <v>74</v>
      </c>
      <c r="B16" t="s">
        <v>73</v>
      </c>
      <c r="C16" t="s">
        <v>74</v>
      </c>
      <c r="D16" t="str">
        <f>VLOOKUP(Tabel9[[#This Row],[DB25]],'3. DB25 Alle koder'!B:C,2,FALSE)</f>
        <v>Avl af heste og dyr af hestefamilien</v>
      </c>
      <c r="E16">
        <f t="shared" si="0"/>
        <v>0</v>
      </c>
    </row>
    <row r="17" spans="1:5" x14ac:dyDescent="0.25">
      <c r="A17" t="s">
        <v>77</v>
      </c>
      <c r="B17" t="s">
        <v>76</v>
      </c>
      <c r="C17" t="s">
        <v>77</v>
      </c>
      <c r="D17" t="str">
        <f>VLOOKUP(Tabel9[[#This Row],[DB25]],'3. DB25 Alle koder'!B:C,2,FALSE)</f>
        <v>Avl af kameler og dyr af kamelfamilien</v>
      </c>
      <c r="E17">
        <f t="shared" si="0"/>
        <v>0</v>
      </c>
    </row>
    <row r="18" spans="1:5" x14ac:dyDescent="0.25">
      <c r="A18" t="s">
        <v>80</v>
      </c>
      <c r="B18" t="s">
        <v>79</v>
      </c>
      <c r="C18" t="s">
        <v>80</v>
      </c>
      <c r="D18" t="str">
        <f>VLOOKUP(Tabel9[[#This Row],[DB25]],'3. DB25 Alle koder'!B:C,2,FALSE)</f>
        <v>Avl af får og geder</v>
      </c>
      <c r="E18">
        <f t="shared" si="0"/>
        <v>0</v>
      </c>
    </row>
    <row r="19" spans="1:5" x14ac:dyDescent="0.25">
      <c r="A19" t="s">
        <v>83</v>
      </c>
      <c r="B19" t="s">
        <v>84</v>
      </c>
      <c r="C19" t="s">
        <v>83</v>
      </c>
      <c r="D19" t="str">
        <f>VLOOKUP(Tabel9[[#This Row],[DB25]],'3. DB25 Alle koder'!B:C,2,FALSE)</f>
        <v>Avl af smågrise</v>
      </c>
      <c r="E19">
        <f t="shared" si="0"/>
        <v>0</v>
      </c>
    </row>
    <row r="20" spans="1:5" x14ac:dyDescent="0.25">
      <c r="A20" t="s">
        <v>85</v>
      </c>
      <c r="B20" t="s">
        <v>86</v>
      </c>
      <c r="C20" t="s">
        <v>85</v>
      </c>
      <c r="D20" t="str">
        <f>VLOOKUP(Tabel9[[#This Row],[DB25]],'3. DB25 Alle koder'!B:C,2,FALSE)</f>
        <v>Produktion af slagtesvin</v>
      </c>
      <c r="E20">
        <f t="shared" si="0"/>
        <v>0</v>
      </c>
    </row>
    <row r="21" spans="1:5" x14ac:dyDescent="0.25">
      <c r="A21" t="s">
        <v>96</v>
      </c>
      <c r="B21" t="s">
        <v>2667</v>
      </c>
      <c r="C21" t="s">
        <v>96</v>
      </c>
      <c r="D21" t="str">
        <f>VLOOKUP(Tabel9[[#This Row],[DB25]],'3. DB25 Alle koder'!B:C,2,FALSE)</f>
        <v>Blandet landbrugsdrift</v>
      </c>
      <c r="E21">
        <f t="shared" si="0"/>
        <v>1</v>
      </c>
    </row>
    <row r="22" spans="1:5" x14ac:dyDescent="0.25">
      <c r="A22" t="s">
        <v>99</v>
      </c>
      <c r="B22" t="s">
        <v>2669</v>
      </c>
      <c r="C22" t="s">
        <v>99</v>
      </c>
      <c r="D22" t="str">
        <f>VLOOKUP(Tabel9[[#This Row],[DB25]],'3. DB25 Alle koder'!B:C,2,FALSE)</f>
        <v>Støtteaktiviteter i forbindelse med planteavl</v>
      </c>
      <c r="E22">
        <f t="shared" si="0"/>
        <v>1</v>
      </c>
    </row>
    <row r="23" spans="1:5" x14ac:dyDescent="0.25">
      <c r="A23" t="s">
        <v>108</v>
      </c>
      <c r="B23" t="s">
        <v>106</v>
      </c>
      <c r="C23" t="s">
        <v>108</v>
      </c>
      <c r="D23" t="str">
        <f>VLOOKUP(Tabel9[[#This Row],[DB25]],'3. DB25 Alle koder'!B:C,2,FALSE)</f>
        <v>Jagt, fældefangst og serviceydelser i forbindelse hermed</v>
      </c>
      <c r="E23">
        <f t="shared" si="0"/>
        <v>0</v>
      </c>
    </row>
    <row r="24" spans="1:5" x14ac:dyDescent="0.25">
      <c r="A24" t="s">
        <v>114</v>
      </c>
      <c r="B24" t="s">
        <v>112</v>
      </c>
      <c r="C24" t="s">
        <v>114</v>
      </c>
      <c r="D24" t="str">
        <f>VLOOKUP(Tabel9[[#This Row],[DB25]],'3. DB25 Alle koder'!B:C,2,FALSE)</f>
        <v>Dyrkning af træer og andre skovbrugsaktiviteter</v>
      </c>
      <c r="E24">
        <f t="shared" si="0"/>
        <v>0</v>
      </c>
    </row>
    <row r="25" spans="1:5" x14ac:dyDescent="0.25">
      <c r="A25" t="s">
        <v>118</v>
      </c>
      <c r="B25" t="s">
        <v>116</v>
      </c>
      <c r="C25" t="s">
        <v>118</v>
      </c>
      <c r="D25" t="str">
        <f>VLOOKUP(Tabel9[[#This Row],[DB25]],'3. DB25 Alle koder'!B:C,2,FALSE)</f>
        <v>Skovning</v>
      </c>
      <c r="E25">
        <f t="shared" si="0"/>
        <v>0</v>
      </c>
    </row>
    <row r="26" spans="1:5" x14ac:dyDescent="0.25">
      <c r="A26" t="s">
        <v>122</v>
      </c>
      <c r="B26" t="s">
        <v>2674</v>
      </c>
      <c r="C26" t="s">
        <v>122</v>
      </c>
      <c r="D26" t="str">
        <f>VLOOKUP(Tabel9[[#This Row],[DB25]],'3. DB25 Alle koder'!B:C,2,FALSE)</f>
        <v>Indsamling af vildtvoksende forstmateriale, undtagen træer</v>
      </c>
      <c r="E26">
        <f t="shared" si="0"/>
        <v>1</v>
      </c>
    </row>
    <row r="27" spans="1:5" x14ac:dyDescent="0.25">
      <c r="A27" t="s">
        <v>125</v>
      </c>
      <c r="B27" t="s">
        <v>2675</v>
      </c>
      <c r="C27" t="s">
        <v>125</v>
      </c>
      <c r="D27" t="str">
        <f>VLOOKUP(Tabel9[[#This Row],[DB25]],'3. DB25 Alle koder'!B:C,2,FALSE)</f>
        <v>Støtteaktiviteter i forbindelse med skovbrug</v>
      </c>
      <c r="E27">
        <f t="shared" si="0"/>
        <v>1</v>
      </c>
    </row>
    <row r="28" spans="1:5" x14ac:dyDescent="0.25">
      <c r="A28" t="s">
        <v>154</v>
      </c>
      <c r="B28" t="s">
        <v>152</v>
      </c>
      <c r="C28" t="s">
        <v>154</v>
      </c>
      <c r="D28" t="str">
        <f>VLOOKUP(Tabel9[[#This Row],[DB25]],'3. DB25 Alle koder'!B:C,2,FALSE)</f>
        <v>Indvinding af stenkul</v>
      </c>
      <c r="E28">
        <f t="shared" si="0"/>
        <v>0</v>
      </c>
    </row>
    <row r="29" spans="1:5" x14ac:dyDescent="0.25">
      <c r="A29" t="s">
        <v>158</v>
      </c>
      <c r="B29" t="s">
        <v>156</v>
      </c>
      <c r="C29" t="s">
        <v>158</v>
      </c>
      <c r="D29" t="str">
        <f>VLOOKUP(Tabel9[[#This Row],[DB25]],'3. DB25 Alle koder'!B:C,2,FALSE)</f>
        <v>Indvinding af brunkul</v>
      </c>
      <c r="E29">
        <f t="shared" si="0"/>
        <v>0</v>
      </c>
    </row>
    <row r="30" spans="1:5" x14ac:dyDescent="0.25">
      <c r="A30" t="s">
        <v>164</v>
      </c>
      <c r="B30" t="s">
        <v>162</v>
      </c>
      <c r="C30" t="s">
        <v>164</v>
      </c>
      <c r="D30" t="str">
        <f>VLOOKUP(Tabel9[[#This Row],[DB25]],'3. DB25 Alle koder'!B:C,2,FALSE)</f>
        <v>Indvinding af råolie</v>
      </c>
      <c r="E30">
        <f t="shared" si="0"/>
        <v>0</v>
      </c>
    </row>
    <row r="31" spans="1:5" x14ac:dyDescent="0.25">
      <c r="A31" t="s">
        <v>168</v>
      </c>
      <c r="B31" t="s">
        <v>166</v>
      </c>
      <c r="C31" t="s">
        <v>168</v>
      </c>
      <c r="D31" t="str">
        <f>VLOOKUP(Tabel9[[#This Row],[DB25]],'3. DB25 Alle koder'!B:C,2,FALSE)</f>
        <v>Indvinding af naturgas</v>
      </c>
      <c r="E31">
        <f t="shared" si="0"/>
        <v>0</v>
      </c>
    </row>
    <row r="32" spans="1:5" x14ac:dyDescent="0.25">
      <c r="A32" t="s">
        <v>174</v>
      </c>
      <c r="B32" t="s">
        <v>172</v>
      </c>
      <c r="C32" t="s">
        <v>174</v>
      </c>
      <c r="D32" t="str">
        <f>VLOOKUP(Tabel9[[#This Row],[DB25]],'3. DB25 Alle koder'!B:C,2,FALSE)</f>
        <v>Brydning af jernmalm</v>
      </c>
      <c r="E32">
        <f>IF(B32=D32,0,1)</f>
        <v>0</v>
      </c>
    </row>
    <row r="33" spans="1:5" x14ac:dyDescent="0.25">
      <c r="A33" t="s">
        <v>179</v>
      </c>
      <c r="B33" t="s">
        <v>178</v>
      </c>
      <c r="C33" t="s">
        <v>179</v>
      </c>
      <c r="D33" t="str">
        <f>VLOOKUP(Tabel9[[#This Row],[DB25]],'3. DB25 Alle koder'!B:C,2,FALSE)</f>
        <v>Brydning af uran- og thoriummalme</v>
      </c>
      <c r="E33">
        <f t="shared" si="0"/>
        <v>0</v>
      </c>
    </row>
    <row r="34" spans="1:5" x14ac:dyDescent="0.25">
      <c r="A34" t="s">
        <v>182</v>
      </c>
      <c r="B34" t="s">
        <v>181</v>
      </c>
      <c r="C34" t="s">
        <v>182</v>
      </c>
      <c r="D34" t="str">
        <f>VLOOKUP(Tabel9[[#This Row],[DB25]],'3. DB25 Alle koder'!B:C,2,FALSE)</f>
        <v>Brydning af andre ikke-jernholdige metalmalme</v>
      </c>
      <c r="E34">
        <f t="shared" ref="E34:E65" si="1">IF(B34=D34,0,1)</f>
        <v>0</v>
      </c>
    </row>
    <row r="35" spans="1:5" x14ac:dyDescent="0.25">
      <c r="A35" t="s">
        <v>189</v>
      </c>
      <c r="B35" t="s">
        <v>2676</v>
      </c>
      <c r="C35" t="s">
        <v>189</v>
      </c>
      <c r="D35" t="str">
        <f>VLOOKUP(Tabel9[[#This Row],[DB25]],'3. DB25 Alle koder'!B:C,2,FALSE)</f>
        <v>Brydning af pyntesten, kalksten, gips, skifer mv.</v>
      </c>
      <c r="E35">
        <f t="shared" si="1"/>
        <v>1</v>
      </c>
    </row>
    <row r="36" spans="1:5" x14ac:dyDescent="0.25">
      <c r="A36" t="s">
        <v>192</v>
      </c>
      <c r="B36" t="s">
        <v>2677</v>
      </c>
      <c r="C36" t="s">
        <v>192</v>
      </c>
      <c r="D36" t="str">
        <f>VLOOKUP(Tabel9[[#This Row],[DB25]],'3. DB25 Alle koder'!B:C,2,FALSE)</f>
        <v>Grus- og sandgravning og indvinding af ler og kaolin</v>
      </c>
      <c r="E36">
        <f t="shared" si="1"/>
        <v>1</v>
      </c>
    </row>
    <row r="37" spans="1:5" x14ac:dyDescent="0.25">
      <c r="A37" t="s">
        <v>196</v>
      </c>
      <c r="B37" t="s">
        <v>195</v>
      </c>
      <c r="C37" t="s">
        <v>196</v>
      </c>
      <c r="D37" t="str">
        <f>VLOOKUP(Tabel9[[#This Row],[DB25]],'3. DB25 Alle koder'!B:C,2,FALSE)</f>
        <v>Indvinding af mineraler til fremstilling af kemiske produkter og gødningsstoffer</v>
      </c>
      <c r="E37">
        <f t="shared" si="1"/>
        <v>0</v>
      </c>
    </row>
    <row r="38" spans="1:5" x14ac:dyDescent="0.25">
      <c r="A38" t="s">
        <v>199</v>
      </c>
      <c r="B38" t="s">
        <v>2679</v>
      </c>
      <c r="C38" t="s">
        <v>199</v>
      </c>
      <c r="D38" t="str">
        <f>VLOOKUP(Tabel9[[#This Row],[DB25]],'3. DB25 Alle koder'!B:C,2,FALSE)</f>
        <v>Indvinding af tørv</v>
      </c>
      <c r="E38">
        <f t="shared" si="1"/>
        <v>1</v>
      </c>
    </row>
    <row r="39" spans="1:5" x14ac:dyDescent="0.25">
      <c r="A39" t="s">
        <v>202</v>
      </c>
      <c r="B39" t="s">
        <v>201</v>
      </c>
      <c r="C39" t="s">
        <v>202</v>
      </c>
      <c r="D39" t="str">
        <f>VLOOKUP(Tabel9[[#This Row],[DB25]],'3. DB25 Alle koder'!B:C,2,FALSE)</f>
        <v>Saltindvinding</v>
      </c>
      <c r="E39">
        <f t="shared" si="1"/>
        <v>0</v>
      </c>
    </row>
    <row r="40" spans="1:5" x14ac:dyDescent="0.25">
      <c r="A40" t="s">
        <v>205</v>
      </c>
      <c r="B40" t="s">
        <v>2680</v>
      </c>
      <c r="C40" t="s">
        <v>205</v>
      </c>
      <c r="D40" t="str">
        <f>VLOOKUP(Tabel9[[#This Row],[DB25]],'3. DB25 Alle koder'!B:C,2,FALSE)</f>
        <v>Anden råstofindvinding i.a.n.</v>
      </c>
      <c r="E40">
        <f t="shared" si="1"/>
        <v>0</v>
      </c>
    </row>
    <row r="41" spans="1:5" x14ac:dyDescent="0.25">
      <c r="A41" t="s">
        <v>209</v>
      </c>
      <c r="B41" t="s">
        <v>2682</v>
      </c>
      <c r="C41" t="s">
        <v>209</v>
      </c>
      <c r="D41" t="str">
        <f>VLOOKUP(Tabel9[[#This Row],[DB25]],'3. DB25 Alle koder'!B:C,2,FALSE)</f>
        <v>Støtteaktiviteter i forbindelse med indvinding af råolie og naturgas</v>
      </c>
      <c r="E41">
        <f t="shared" si="1"/>
        <v>1</v>
      </c>
    </row>
    <row r="42" spans="1:5" x14ac:dyDescent="0.25">
      <c r="A42" t="s">
        <v>212</v>
      </c>
      <c r="B42" t="s">
        <v>2683</v>
      </c>
      <c r="C42" t="s">
        <v>212</v>
      </c>
      <c r="D42" t="str">
        <f>VLOOKUP(Tabel9[[#This Row],[DB25]],'3. DB25 Alle koder'!B:C,2,FALSE)</f>
        <v>Støtteaktiviteter i forbindelse med anden råstofindvinding</v>
      </c>
      <c r="E42">
        <f t="shared" si="1"/>
        <v>1</v>
      </c>
    </row>
    <row r="43" spans="1:5" x14ac:dyDescent="0.25">
      <c r="A43" t="s">
        <v>220</v>
      </c>
      <c r="B43" t="s">
        <v>221</v>
      </c>
      <c r="C43" t="s">
        <v>220</v>
      </c>
      <c r="D43" t="str">
        <f>VLOOKUP(Tabel9[[#This Row],[DB25]],'3. DB25 Alle koder'!B:C,2,FALSE)</f>
        <v>Forarbejdning af svinekød</v>
      </c>
      <c r="E43">
        <f t="shared" si="1"/>
        <v>0</v>
      </c>
    </row>
    <row r="44" spans="1:5" x14ac:dyDescent="0.25">
      <c r="A44" t="s">
        <v>222</v>
      </c>
      <c r="B44" t="s">
        <v>223</v>
      </c>
      <c r="C44" t="s">
        <v>222</v>
      </c>
      <c r="D44" t="str">
        <f>VLOOKUP(Tabel9[[#This Row],[DB25]],'3. DB25 Alle koder'!B:C,2,FALSE)</f>
        <v>Forarbejdning af andet kød</v>
      </c>
      <c r="E44">
        <f t="shared" si="1"/>
        <v>0</v>
      </c>
    </row>
    <row r="45" spans="1:5" x14ac:dyDescent="0.25">
      <c r="A45" t="s">
        <v>225</v>
      </c>
      <c r="B45" t="s">
        <v>2686</v>
      </c>
      <c r="C45" t="s">
        <v>225</v>
      </c>
      <c r="D45" t="str">
        <f>VLOOKUP(Tabel9[[#This Row],[DB25]],'3. DB25 Alle koder'!B:C,2,FALSE)</f>
        <v>Forarbejdning og konservering af fjerkrækød</v>
      </c>
      <c r="E45">
        <f t="shared" si="1"/>
        <v>0</v>
      </c>
    </row>
    <row r="46" spans="1:5" x14ac:dyDescent="0.25">
      <c r="A46" t="s">
        <v>227</v>
      </c>
      <c r="B46" t="s">
        <v>2687</v>
      </c>
      <c r="C46" t="s">
        <v>227</v>
      </c>
      <c r="D46" t="str">
        <f>VLOOKUP(Tabel9[[#This Row],[DB25]],'3. DB25 Alle koder'!B:C,2,FALSE)</f>
        <v>Fremstilling af kød- og fjerkrækødprodukter</v>
      </c>
      <c r="E46">
        <f t="shared" si="1"/>
        <v>1</v>
      </c>
    </row>
    <row r="47" spans="1:5" x14ac:dyDescent="0.25">
      <c r="A47" t="s">
        <v>232</v>
      </c>
      <c r="B47" t="s">
        <v>233</v>
      </c>
      <c r="C47" t="s">
        <v>232</v>
      </c>
      <c r="D47" t="str">
        <f>VLOOKUP(Tabel9[[#This Row],[DB25]],'3. DB25 Alle koder'!B:C,2,FALSE)</f>
        <v>Fremstilling af fiskemel</v>
      </c>
      <c r="E47">
        <f t="shared" si="1"/>
        <v>0</v>
      </c>
    </row>
    <row r="48" spans="1:5" x14ac:dyDescent="0.25">
      <c r="A48" t="s">
        <v>234</v>
      </c>
      <c r="B48" t="s">
        <v>235</v>
      </c>
      <c r="C48" t="s">
        <v>234</v>
      </c>
      <c r="D48" t="str">
        <f>VLOOKUP(Tabel9[[#This Row],[DB25]],'3. DB25 Alle koder'!B:C,2,FALSE)</f>
        <v>Forarbejdning og konservering af fisk, krebsdyr og bløddyr, undtagen fiskemel</v>
      </c>
      <c r="E48">
        <f t="shared" si="1"/>
        <v>0</v>
      </c>
    </row>
    <row r="49" spans="1:5" x14ac:dyDescent="0.25">
      <c r="A49" t="s">
        <v>240</v>
      </c>
      <c r="B49" t="s">
        <v>239</v>
      </c>
      <c r="C49" t="s">
        <v>240</v>
      </c>
      <c r="D49" t="str">
        <f>VLOOKUP(Tabel9[[#This Row],[DB25]],'3. DB25 Alle koder'!B:C,2,FALSE)</f>
        <v>Forarbejdning og konservering af kartofler</v>
      </c>
      <c r="E49">
        <f t="shared" si="1"/>
        <v>0</v>
      </c>
    </row>
    <row r="50" spans="1:5" x14ac:dyDescent="0.25">
      <c r="A50" t="s">
        <v>243</v>
      </c>
      <c r="B50" t="s">
        <v>242</v>
      </c>
      <c r="C50" t="s">
        <v>243</v>
      </c>
      <c r="D50" t="str">
        <f>VLOOKUP(Tabel9[[#This Row],[DB25]],'3. DB25 Alle koder'!B:C,2,FALSE)</f>
        <v>Fremstilling af frugt- og grøntsagssaft</v>
      </c>
      <c r="E50">
        <f t="shared" si="1"/>
        <v>0</v>
      </c>
    </row>
    <row r="51" spans="1:5" x14ac:dyDescent="0.25">
      <c r="A51" t="s">
        <v>246</v>
      </c>
      <c r="B51" t="s">
        <v>245</v>
      </c>
      <c r="C51" t="s">
        <v>246</v>
      </c>
      <c r="D51" t="str">
        <f>VLOOKUP(Tabel9[[#This Row],[DB25]],'3. DB25 Alle koder'!B:C,2,FALSE)</f>
        <v>Anden forarbejdning og konservering af frugt og grøntsager</v>
      </c>
      <c r="E51">
        <f t="shared" si="1"/>
        <v>0</v>
      </c>
    </row>
    <row r="52" spans="1:5" x14ac:dyDescent="0.25">
      <c r="A52" t="s">
        <v>251</v>
      </c>
      <c r="B52" t="s">
        <v>250</v>
      </c>
      <c r="C52" t="s">
        <v>251</v>
      </c>
      <c r="D52" t="str">
        <f>VLOOKUP(Tabel9[[#This Row],[DB25]],'3. DB25 Alle koder'!B:C,2,FALSE)</f>
        <v>Fremstilling af olier og fedtstoffer</v>
      </c>
      <c r="E52">
        <f t="shared" si="1"/>
        <v>0</v>
      </c>
    </row>
    <row r="53" spans="1:5" x14ac:dyDescent="0.25">
      <c r="A53" t="s">
        <v>254</v>
      </c>
      <c r="B53" t="s">
        <v>2688</v>
      </c>
      <c r="C53" t="s">
        <v>254</v>
      </c>
      <c r="D53" t="str">
        <f>VLOOKUP(Tabel9[[#This Row],[DB25]],'3. DB25 Alle koder'!B:C,2,FALSE)</f>
        <v>Fremstilling af margarine o.lign. spiselige fedtstoffer</v>
      </c>
      <c r="E53">
        <f t="shared" si="1"/>
        <v>1</v>
      </c>
    </row>
    <row r="54" spans="1:5" x14ac:dyDescent="0.25">
      <c r="A54" t="s">
        <v>259</v>
      </c>
      <c r="B54" t="s">
        <v>2689</v>
      </c>
      <c r="C54" t="s">
        <v>259</v>
      </c>
      <c r="D54" t="str">
        <f>VLOOKUP(Tabel9[[#This Row],[DB25]],'3. DB25 Alle koder'!B:C,2,FALSE)</f>
        <v>Fremstilling af mejeriprodukter</v>
      </c>
      <c r="E54">
        <f t="shared" si="1"/>
        <v>1</v>
      </c>
    </row>
    <row r="55" spans="1:5" x14ac:dyDescent="0.25">
      <c r="A55" t="s">
        <v>262</v>
      </c>
      <c r="B55" t="s">
        <v>261</v>
      </c>
      <c r="C55" t="s">
        <v>262</v>
      </c>
      <c r="D55" t="str">
        <f>VLOOKUP(Tabel9[[#This Row],[DB25]],'3. DB25 Alle koder'!B:C,2,FALSE)</f>
        <v>Fremstilling af konsumis</v>
      </c>
      <c r="E55">
        <f t="shared" si="1"/>
        <v>0</v>
      </c>
    </row>
    <row r="56" spans="1:5" x14ac:dyDescent="0.25">
      <c r="A56" t="s">
        <v>289</v>
      </c>
      <c r="B56" t="s">
        <v>288</v>
      </c>
      <c r="C56" t="s">
        <v>289</v>
      </c>
      <c r="D56" t="str">
        <f>VLOOKUP(Tabel9[[#This Row],[DB25]],'3. DB25 Alle koder'!B:C,2,FALSE)</f>
        <v>Fremstilling af sukker</v>
      </c>
      <c r="E56">
        <f t="shared" si="1"/>
        <v>0</v>
      </c>
    </row>
    <row r="57" spans="1:5" x14ac:dyDescent="0.25">
      <c r="A57" t="s">
        <v>292</v>
      </c>
      <c r="B57" t="s">
        <v>291</v>
      </c>
      <c r="C57" t="s">
        <v>292</v>
      </c>
      <c r="D57" t="str">
        <f>VLOOKUP(Tabel9[[#This Row],[DB25]],'3. DB25 Alle koder'!B:C,2,FALSE)</f>
        <v>Fremstilling af kakao, chokolade og sukkervarer</v>
      </c>
      <c r="E57">
        <f t="shared" si="1"/>
        <v>0</v>
      </c>
    </row>
    <row r="58" spans="1:5" x14ac:dyDescent="0.25">
      <c r="A58" t="s">
        <v>295</v>
      </c>
      <c r="B58" t="s">
        <v>294</v>
      </c>
      <c r="C58" t="s">
        <v>295</v>
      </c>
      <c r="D58" t="str">
        <f>VLOOKUP(Tabel9[[#This Row],[DB25]],'3. DB25 Alle koder'!B:C,2,FALSE)</f>
        <v>Forarbejdning af te og kaffe</v>
      </c>
      <c r="E58">
        <f t="shared" si="1"/>
        <v>0</v>
      </c>
    </row>
    <row r="59" spans="1:5" x14ac:dyDescent="0.25">
      <c r="A59" t="s">
        <v>298</v>
      </c>
      <c r="B59" t="s">
        <v>297</v>
      </c>
      <c r="C59" t="s">
        <v>298</v>
      </c>
      <c r="D59" t="str">
        <f>VLOOKUP(Tabel9[[#This Row],[DB25]],'3. DB25 Alle koder'!B:C,2,FALSE)</f>
        <v>Fremstilling af smagspræparater og krydderier</v>
      </c>
      <c r="E59">
        <f t="shared" si="1"/>
        <v>0</v>
      </c>
    </row>
    <row r="60" spans="1:5" x14ac:dyDescent="0.25">
      <c r="A60" t="s">
        <v>301</v>
      </c>
      <c r="B60" t="s">
        <v>300</v>
      </c>
      <c r="C60" t="s">
        <v>301</v>
      </c>
      <c r="D60" t="str">
        <f>VLOOKUP(Tabel9[[#This Row],[DB25]],'3. DB25 Alle koder'!B:C,2,FALSE)</f>
        <v>Fremstilling af færdigretter</v>
      </c>
      <c r="E60">
        <f t="shared" si="1"/>
        <v>0</v>
      </c>
    </row>
    <row r="61" spans="1:5" x14ac:dyDescent="0.25">
      <c r="A61" t="s">
        <v>306</v>
      </c>
      <c r="B61" t="s">
        <v>2694</v>
      </c>
      <c r="C61" t="s">
        <v>306</v>
      </c>
      <c r="D61" t="str">
        <f>VLOOKUP(Tabel9[[#This Row],[DB25]],'3. DB25 Alle koder'!B:C,2,FALSE)</f>
        <v>Fremstilling af andre fødevarer i.a.n.</v>
      </c>
      <c r="E61">
        <f t="shared" si="1"/>
        <v>0</v>
      </c>
    </row>
    <row r="62" spans="1:5" x14ac:dyDescent="0.25">
      <c r="A62" t="s">
        <v>311</v>
      </c>
      <c r="B62" t="s">
        <v>310</v>
      </c>
      <c r="C62" t="s">
        <v>311</v>
      </c>
      <c r="D62" t="str">
        <f>VLOOKUP(Tabel9[[#This Row],[DB25]],'3. DB25 Alle koder'!B:C,2,FALSE)</f>
        <v>Fremstilling af færdige foderblandinger til landbrugsdyr</v>
      </c>
      <c r="E62">
        <f t="shared" si="1"/>
        <v>0</v>
      </c>
    </row>
    <row r="63" spans="1:5" x14ac:dyDescent="0.25">
      <c r="A63" t="s">
        <v>314</v>
      </c>
      <c r="B63" t="s">
        <v>313</v>
      </c>
      <c r="C63" t="s">
        <v>314</v>
      </c>
      <c r="D63" t="str">
        <f>VLOOKUP(Tabel9[[#This Row],[DB25]],'3. DB25 Alle koder'!B:C,2,FALSE)</f>
        <v>Fremstilling af færdige foderblandinger til kæledyr</v>
      </c>
      <c r="E63">
        <f t="shared" si="1"/>
        <v>0</v>
      </c>
    </row>
    <row r="64" spans="1:5" x14ac:dyDescent="0.25">
      <c r="A64" t="s">
        <v>320</v>
      </c>
      <c r="B64" t="s">
        <v>319</v>
      </c>
      <c r="C64" t="s">
        <v>320</v>
      </c>
      <c r="D64" t="str">
        <f>VLOOKUP(Tabel9[[#This Row],[DB25]],'3. DB25 Alle koder'!B:C,2,FALSE)</f>
        <v>Destillation, rektifikation og blanding af alkohol</v>
      </c>
      <c r="E64">
        <f t="shared" si="1"/>
        <v>0</v>
      </c>
    </row>
    <row r="65" spans="1:5" x14ac:dyDescent="0.25">
      <c r="A65" t="s">
        <v>323</v>
      </c>
      <c r="B65" t="s">
        <v>322</v>
      </c>
      <c r="C65" t="s">
        <v>323</v>
      </c>
      <c r="D65" t="str">
        <f>VLOOKUP(Tabel9[[#This Row],[DB25]],'3. DB25 Alle koder'!B:C,2,FALSE)</f>
        <v>Fremstilling af vin af druer</v>
      </c>
      <c r="E65">
        <f t="shared" si="1"/>
        <v>0</v>
      </c>
    </row>
    <row r="66" spans="1:5" x14ac:dyDescent="0.25">
      <c r="A66" t="s">
        <v>326</v>
      </c>
      <c r="B66" t="s">
        <v>2695</v>
      </c>
      <c r="C66" t="s">
        <v>326</v>
      </c>
      <c r="D66" t="str">
        <f>VLOOKUP(Tabel9[[#This Row],[DB25]],'3. DB25 Alle koder'!B:C,2,FALSE)</f>
        <v>Fremstilling af cider og andre gærede drikkevarer af frugt</v>
      </c>
      <c r="E66">
        <f t="shared" ref="E66" si="2">IF(B66=D66,0,1)</f>
        <v>1</v>
      </c>
    </row>
    <row r="67" spans="1:5" x14ac:dyDescent="0.25">
      <c r="A67" t="s">
        <v>329</v>
      </c>
      <c r="B67" t="s">
        <v>328</v>
      </c>
      <c r="C67" t="s">
        <v>329</v>
      </c>
      <c r="D67" t="str">
        <f>VLOOKUP(Tabel9[[#This Row],[DB25]],'3. DB25 Alle koder'!B:C,2,FALSE)</f>
        <v>Fremstilling af andre ikke-destillerede gærede drikkevarer</v>
      </c>
      <c r="E67">
        <f t="shared" ref="E67:E126" si="3">IF(B67=D67,0,1)</f>
        <v>0</v>
      </c>
    </row>
    <row r="68" spans="1:5" x14ac:dyDescent="0.25">
      <c r="A68" t="s">
        <v>332</v>
      </c>
      <c r="B68" t="s">
        <v>331</v>
      </c>
      <c r="C68" t="s">
        <v>332</v>
      </c>
      <c r="D68" t="str">
        <f>VLOOKUP(Tabel9[[#This Row],[DB25]],'3. DB25 Alle koder'!B:C,2,FALSE)</f>
        <v>Fremstilling af øl</v>
      </c>
      <c r="E68">
        <f t="shared" si="3"/>
        <v>0</v>
      </c>
    </row>
    <row r="69" spans="1:5" x14ac:dyDescent="0.25">
      <c r="A69" t="s">
        <v>335</v>
      </c>
      <c r="B69" t="s">
        <v>334</v>
      </c>
      <c r="C69" t="s">
        <v>335</v>
      </c>
      <c r="D69" t="str">
        <f>VLOOKUP(Tabel9[[#This Row],[DB25]],'3. DB25 Alle koder'!B:C,2,FALSE)</f>
        <v>Fremstilling af malt</v>
      </c>
      <c r="E69">
        <f t="shared" si="3"/>
        <v>0</v>
      </c>
    </row>
    <row r="70" spans="1:5" x14ac:dyDescent="0.25">
      <c r="A70" t="s">
        <v>338</v>
      </c>
      <c r="B70" t="s">
        <v>2696</v>
      </c>
      <c r="C70" t="s">
        <v>338</v>
      </c>
      <c r="D70" t="str">
        <f>VLOOKUP(Tabel9[[#This Row],[DB25]],'3. DB25 Alle koder'!B:C,2,FALSE)</f>
        <v>Fremstilling af læskedrikke og vand på flaske</v>
      </c>
      <c r="E70">
        <f t="shared" si="3"/>
        <v>1</v>
      </c>
    </row>
    <row r="71" spans="1:5" x14ac:dyDescent="0.25">
      <c r="A71" t="s">
        <v>343</v>
      </c>
      <c r="B71" t="s">
        <v>2697</v>
      </c>
      <c r="C71" t="s">
        <v>343</v>
      </c>
      <c r="D71" t="str">
        <f>VLOOKUP(Tabel9[[#This Row],[DB25]],'3. DB25 Alle koder'!B:C,2,FALSE)</f>
        <v>Fremstilling af tobaksvarer</v>
      </c>
      <c r="E71">
        <f t="shared" si="3"/>
        <v>1</v>
      </c>
    </row>
    <row r="72" spans="1:5" x14ac:dyDescent="0.25">
      <c r="A72" t="s">
        <v>349</v>
      </c>
      <c r="B72" t="s">
        <v>347</v>
      </c>
      <c r="C72" t="s">
        <v>349</v>
      </c>
      <c r="D72" t="str">
        <f>VLOOKUP(Tabel9[[#This Row],[DB25]],'3. DB25 Alle koder'!B:C,2,FALSE)</f>
        <v>Forbehandling og spinding af tekstilfibre</v>
      </c>
      <c r="E72">
        <f t="shared" si="3"/>
        <v>0</v>
      </c>
    </row>
    <row r="73" spans="1:5" x14ac:dyDescent="0.25">
      <c r="A73" t="s">
        <v>362</v>
      </c>
      <c r="B73" t="s">
        <v>361</v>
      </c>
      <c r="C73" t="s">
        <v>362</v>
      </c>
      <c r="D73" t="str">
        <f>VLOOKUP(Tabel9[[#This Row],[DB25]],'3. DB25 Alle koder'!B:C,2,FALSE)</f>
        <v>Fremstilling af trikotagestoffer</v>
      </c>
      <c r="E73">
        <f t="shared" si="3"/>
        <v>0</v>
      </c>
    </row>
    <row r="74" spans="1:5" x14ac:dyDescent="0.25">
      <c r="A74" t="s">
        <v>368</v>
      </c>
      <c r="B74" t="s">
        <v>2701</v>
      </c>
      <c r="C74" t="s">
        <v>368</v>
      </c>
      <c r="D74" t="str">
        <f>VLOOKUP(Tabel9[[#This Row],[DB25]],'3. DB25 Alle koder'!B:C,2,FALSE)</f>
        <v>Fremstilling af gulvtæpper og måtter</v>
      </c>
      <c r="E74">
        <f t="shared" si="3"/>
        <v>1</v>
      </c>
    </row>
    <row r="75" spans="1:5" x14ac:dyDescent="0.25">
      <c r="A75" t="s">
        <v>371</v>
      </c>
      <c r="B75" t="s">
        <v>370</v>
      </c>
      <c r="C75" t="s">
        <v>371</v>
      </c>
      <c r="D75" t="str">
        <f>VLOOKUP(Tabel9[[#This Row],[DB25]],'3. DB25 Alle koder'!B:C,2,FALSE)</f>
        <v>Fremstilling af reb, tovværk, sejlgarn og netstoffer</v>
      </c>
      <c r="E75">
        <f t="shared" si="3"/>
        <v>0</v>
      </c>
    </row>
    <row r="76" spans="1:5" x14ac:dyDescent="0.25">
      <c r="A76" t="s">
        <v>374</v>
      </c>
      <c r="B76" t="s">
        <v>2702</v>
      </c>
      <c r="C76" t="s">
        <v>374</v>
      </c>
      <c r="D76" t="str">
        <f>VLOOKUP(Tabel9[[#This Row],[DB25]],'3. DB25 Alle koder'!B:C,2,FALSE)</f>
        <v>Fremstilling af fiberdug og varer af fiberdug</v>
      </c>
      <c r="E76">
        <f t="shared" si="3"/>
        <v>1</v>
      </c>
    </row>
    <row r="77" spans="1:5" x14ac:dyDescent="0.25">
      <c r="A77" t="s">
        <v>379</v>
      </c>
      <c r="B77" t="s">
        <v>2703</v>
      </c>
      <c r="C77" t="s">
        <v>379</v>
      </c>
      <c r="D77" t="str">
        <f>VLOOKUP(Tabel9[[#This Row],[DB25]],'3. DB25 Alle koder'!B:C,2,FALSE)</f>
        <v>Fremstilling af andre tekstiler i.a.n.</v>
      </c>
      <c r="E77">
        <f t="shared" si="3"/>
        <v>0</v>
      </c>
    </row>
    <row r="78" spans="1:5" x14ac:dyDescent="0.25">
      <c r="A78" t="s">
        <v>408</v>
      </c>
      <c r="B78" t="s">
        <v>2721</v>
      </c>
      <c r="C78" t="s">
        <v>408</v>
      </c>
      <c r="D78" t="str">
        <f>VLOOKUP(Tabel9[[#This Row],[DB25]],'3. DB25 Alle koder'!B:C,2,FALSE)</f>
        <v>Garvning, beredning og farvning af læder og pelsskind</v>
      </c>
      <c r="E78">
        <f t="shared" si="3"/>
        <v>1</v>
      </c>
    </row>
    <row r="79" spans="1:5" x14ac:dyDescent="0.25">
      <c r="A79" t="s">
        <v>411</v>
      </c>
      <c r="B79" t="s">
        <v>2723</v>
      </c>
      <c r="C79" t="s">
        <v>411</v>
      </c>
      <c r="D79" t="str">
        <f>VLOOKUP(Tabel9[[#This Row],[DB25]],'3. DB25 Alle koder'!B:C,2,FALSE)</f>
        <v>Fremstilling af tasker, kufferter, sadelmagervarer mv., uanset materialets art</v>
      </c>
      <c r="E79">
        <f t="shared" si="3"/>
        <v>1</v>
      </c>
    </row>
    <row r="80" spans="1:5" x14ac:dyDescent="0.25">
      <c r="A80" t="s">
        <v>458</v>
      </c>
      <c r="B80" t="s">
        <v>457</v>
      </c>
      <c r="C80" t="s">
        <v>458</v>
      </c>
      <c r="D80" t="str">
        <f>VLOOKUP(Tabel9[[#This Row],[DB25]],'3. DB25 Alle koder'!B:C,2,FALSE)</f>
        <v>Fremstilling af papirmasse</v>
      </c>
      <c r="E80">
        <f t="shared" si="3"/>
        <v>0</v>
      </c>
    </row>
    <row r="81" spans="1:5" x14ac:dyDescent="0.25">
      <c r="A81" t="s">
        <v>461</v>
      </c>
      <c r="B81" t="s">
        <v>460</v>
      </c>
      <c r="C81" t="s">
        <v>461</v>
      </c>
      <c r="D81" t="str">
        <f>VLOOKUP(Tabel9[[#This Row],[DB25]],'3. DB25 Alle koder'!B:C,2,FALSE)</f>
        <v>Fremstilling af papir og pap</v>
      </c>
      <c r="E81">
        <f t="shared" si="3"/>
        <v>0</v>
      </c>
    </row>
    <row r="82" spans="1:5" x14ac:dyDescent="0.25">
      <c r="A82" t="s">
        <v>466</v>
      </c>
      <c r="B82" t="s">
        <v>2727</v>
      </c>
      <c r="C82" t="s">
        <v>466</v>
      </c>
      <c r="D82" t="str">
        <f>VLOOKUP(Tabel9[[#This Row],[DB25]],'3. DB25 Alle koder'!B:C,2,FALSE)</f>
        <v>Fremstilling af bølgepap, pap og emballage af papir og pap</v>
      </c>
      <c r="E82">
        <f t="shared" si="3"/>
        <v>1</v>
      </c>
    </row>
    <row r="83" spans="1:5" x14ac:dyDescent="0.25">
      <c r="A83" t="s">
        <v>469</v>
      </c>
      <c r="B83" t="s">
        <v>468</v>
      </c>
      <c r="C83" t="s">
        <v>469</v>
      </c>
      <c r="D83" t="str">
        <f>VLOOKUP(Tabel9[[#This Row],[DB25]],'3. DB25 Alle koder'!B:C,2,FALSE)</f>
        <v>Fremstilling af husholdningsartikler og hygiejneartikler samt toiletartikler af papir og pap</v>
      </c>
      <c r="E83">
        <f t="shared" si="3"/>
        <v>0</v>
      </c>
    </row>
    <row r="84" spans="1:5" x14ac:dyDescent="0.25">
      <c r="A84" t="s">
        <v>472</v>
      </c>
      <c r="B84" t="s">
        <v>471</v>
      </c>
      <c r="C84" t="s">
        <v>472</v>
      </c>
      <c r="D84" t="str">
        <f>VLOOKUP(Tabel9[[#This Row],[DB25]],'3. DB25 Alle koder'!B:C,2,FALSE)</f>
        <v>Fremstilling af kontorartikler af papir</v>
      </c>
      <c r="E84">
        <f t="shared" si="3"/>
        <v>0</v>
      </c>
    </row>
    <row r="85" spans="1:5" x14ac:dyDescent="0.25">
      <c r="A85" t="s">
        <v>475</v>
      </c>
      <c r="B85" t="s">
        <v>474</v>
      </c>
      <c r="C85" t="s">
        <v>475</v>
      </c>
      <c r="D85" t="str">
        <f>VLOOKUP(Tabel9[[#This Row],[DB25]],'3. DB25 Alle koder'!B:C,2,FALSE)</f>
        <v>Fremstilling af tapet</v>
      </c>
      <c r="E85">
        <f t="shared" si="3"/>
        <v>0</v>
      </c>
    </row>
    <row r="86" spans="1:5" x14ac:dyDescent="0.25">
      <c r="A86" t="s">
        <v>484</v>
      </c>
      <c r="B86" t="s">
        <v>483</v>
      </c>
      <c r="C86" t="s">
        <v>484</v>
      </c>
      <c r="D86" t="str">
        <f>VLOOKUP(Tabel9[[#This Row],[DB25]],'3. DB25 Alle koder'!B:C,2,FALSE)</f>
        <v>Trykning af dagblade</v>
      </c>
      <c r="E86">
        <f t="shared" si="3"/>
        <v>0</v>
      </c>
    </row>
    <row r="87" spans="1:5" x14ac:dyDescent="0.25">
      <c r="A87" t="s">
        <v>490</v>
      </c>
      <c r="B87" t="s">
        <v>489</v>
      </c>
      <c r="C87" t="s">
        <v>490</v>
      </c>
      <c r="D87" t="str">
        <f>VLOOKUP(Tabel9[[#This Row],[DB25]],'3. DB25 Alle koder'!B:C,2,FALSE)</f>
        <v>Prepress- og premedia-arbejde</v>
      </c>
      <c r="E87">
        <f t="shared" si="3"/>
        <v>0</v>
      </c>
    </row>
    <row r="88" spans="1:5" x14ac:dyDescent="0.25">
      <c r="A88" t="s">
        <v>493</v>
      </c>
      <c r="B88" t="s">
        <v>492</v>
      </c>
      <c r="C88" t="s">
        <v>493</v>
      </c>
      <c r="D88" t="str">
        <f>VLOOKUP(Tabel9[[#This Row],[DB25]],'3. DB25 Alle koder'!B:C,2,FALSE)</f>
        <v>Bogbinding og lignende serviceydelser</v>
      </c>
      <c r="E88">
        <f t="shared" si="3"/>
        <v>0</v>
      </c>
    </row>
    <row r="89" spans="1:5" x14ac:dyDescent="0.25">
      <c r="A89" t="s">
        <v>496</v>
      </c>
      <c r="B89" t="s">
        <v>2730</v>
      </c>
      <c r="C89" t="s">
        <v>496</v>
      </c>
      <c r="D89" t="str">
        <f>VLOOKUP(Tabel9[[#This Row],[DB25]],'3. DB25 Alle koder'!B:C,2,FALSE)</f>
        <v>Reproduktion af indspillede medier</v>
      </c>
      <c r="E89">
        <f t="shared" si="3"/>
        <v>0</v>
      </c>
    </row>
    <row r="90" spans="1:5" x14ac:dyDescent="0.25">
      <c r="A90" t="s">
        <v>502</v>
      </c>
      <c r="B90" t="s">
        <v>500</v>
      </c>
      <c r="C90" t="s">
        <v>502</v>
      </c>
      <c r="D90" t="str">
        <f>VLOOKUP(Tabel9[[#This Row],[DB25]],'3. DB25 Alle koder'!B:C,2,FALSE)</f>
        <v>Fremstilling af koks mv.</v>
      </c>
      <c r="E90">
        <f t="shared" si="3"/>
        <v>0</v>
      </c>
    </row>
    <row r="91" spans="1:5" x14ac:dyDescent="0.25">
      <c r="A91" t="s">
        <v>506</v>
      </c>
      <c r="B91" t="s">
        <v>2731</v>
      </c>
      <c r="C91" t="s">
        <v>506</v>
      </c>
      <c r="D91" t="str">
        <f>VLOOKUP(Tabel9[[#This Row],[DB25]],'3. DB25 Alle koder'!B:C,2,FALSE)</f>
        <v>Fremstilling af raffinerede mineralolieprodukter og fossile brændstoffer</v>
      </c>
      <c r="E91">
        <f t="shared" si="3"/>
        <v>1</v>
      </c>
    </row>
    <row r="92" spans="1:5" x14ac:dyDescent="0.25">
      <c r="A92" t="s">
        <v>516</v>
      </c>
      <c r="B92" t="s">
        <v>515</v>
      </c>
      <c r="C92" t="s">
        <v>516</v>
      </c>
      <c r="D92" t="str">
        <f>VLOOKUP(Tabel9[[#This Row],[DB25]],'3. DB25 Alle koder'!B:C,2,FALSE)</f>
        <v>Fremstilling af farvestoffer og pigmenter</v>
      </c>
      <c r="E92">
        <f t="shared" si="3"/>
        <v>0</v>
      </c>
    </row>
    <row r="93" spans="1:5" x14ac:dyDescent="0.25">
      <c r="A93" t="s">
        <v>519</v>
      </c>
      <c r="B93" t="s">
        <v>518</v>
      </c>
      <c r="C93" t="s">
        <v>519</v>
      </c>
      <c r="D93" t="str">
        <f>VLOOKUP(Tabel9[[#This Row],[DB25]],'3. DB25 Alle koder'!B:C,2,FALSE)</f>
        <v>Fremstilling af andre uorganiske basiskemikalier</v>
      </c>
      <c r="E93">
        <f t="shared" si="3"/>
        <v>0</v>
      </c>
    </row>
    <row r="94" spans="1:5" x14ac:dyDescent="0.25">
      <c r="A94" t="s">
        <v>525</v>
      </c>
      <c r="B94" t="s">
        <v>524</v>
      </c>
      <c r="C94" t="s">
        <v>525</v>
      </c>
      <c r="D94" t="str">
        <f>VLOOKUP(Tabel9[[#This Row],[DB25]],'3. DB25 Alle koder'!B:C,2,FALSE)</f>
        <v>Fremstilling af gødningsstoffer og nitrogenprodukter</v>
      </c>
      <c r="E94">
        <f t="shared" si="3"/>
        <v>0</v>
      </c>
    </row>
    <row r="95" spans="1:5" x14ac:dyDescent="0.25">
      <c r="A95" t="s">
        <v>531</v>
      </c>
      <c r="B95" t="s">
        <v>530</v>
      </c>
      <c r="C95" t="s">
        <v>531</v>
      </c>
      <c r="D95" t="str">
        <f>VLOOKUP(Tabel9[[#This Row],[DB25]],'3. DB25 Alle koder'!B:C,2,FALSE)</f>
        <v>Fremstilling af syntetisk gummi i ubearbejdet form</v>
      </c>
      <c r="E95">
        <f t="shared" si="3"/>
        <v>0</v>
      </c>
    </row>
    <row r="96" spans="1:5" x14ac:dyDescent="0.25">
      <c r="A96" t="s">
        <v>535</v>
      </c>
      <c r="B96" t="s">
        <v>2732</v>
      </c>
      <c r="C96" t="s">
        <v>535</v>
      </c>
      <c r="D96" t="str">
        <f>VLOOKUP(Tabel9[[#This Row],[DB25]],'3. DB25 Alle koder'!B:C,2,FALSE)</f>
        <v>Fremstilling af pesticider, desinfektionsmidler og andre agrokemiske produkter</v>
      </c>
      <c r="E96">
        <f t="shared" si="3"/>
        <v>1</v>
      </c>
    </row>
    <row r="97" spans="1:5" x14ac:dyDescent="0.25">
      <c r="A97" t="s">
        <v>539</v>
      </c>
      <c r="B97" t="s">
        <v>537</v>
      </c>
      <c r="C97" t="s">
        <v>539</v>
      </c>
      <c r="D97" t="str">
        <f>VLOOKUP(Tabel9[[#This Row],[DB25]],'3. DB25 Alle koder'!B:C,2,FALSE)</f>
        <v>Fremstilling af maling, lak og lignende overfladebehandlingsmidler, trykfarver samt tætningsmaterialer</v>
      </c>
      <c r="E97">
        <f t="shared" si="3"/>
        <v>0</v>
      </c>
    </row>
    <row r="98" spans="1:5" x14ac:dyDescent="0.25">
      <c r="A98" t="s">
        <v>543</v>
      </c>
      <c r="B98" t="s">
        <v>541</v>
      </c>
      <c r="C98" t="s">
        <v>543</v>
      </c>
      <c r="D98" t="str">
        <f>VLOOKUP(Tabel9[[#This Row],[DB25]],'3. DB25 Alle koder'!B:C,2,FALSE)</f>
        <v>Fremstilling af sæbe, rengørings- og rensemidler samt poleremidler</v>
      </c>
      <c r="E98">
        <f t="shared" si="3"/>
        <v>0</v>
      </c>
    </row>
    <row r="99" spans="1:5" x14ac:dyDescent="0.25">
      <c r="A99" t="s">
        <v>546</v>
      </c>
      <c r="B99" t="s">
        <v>545</v>
      </c>
      <c r="C99" t="s">
        <v>546</v>
      </c>
      <c r="D99" t="str">
        <f>VLOOKUP(Tabel9[[#This Row],[DB25]],'3. DB25 Alle koder'!B:C,2,FALSE)</f>
        <v>Fremstilling af parfume, hårshampoo, tandpasta mv.</v>
      </c>
      <c r="E99">
        <f t="shared" si="3"/>
        <v>0</v>
      </c>
    </row>
    <row r="100" spans="1:5" x14ac:dyDescent="0.25">
      <c r="A100" t="s">
        <v>558</v>
      </c>
      <c r="B100" t="s">
        <v>556</v>
      </c>
      <c r="C100" t="s">
        <v>558</v>
      </c>
      <c r="D100" t="str">
        <f>VLOOKUP(Tabel9[[#This Row],[DB25]],'3. DB25 Alle koder'!B:C,2,FALSE)</f>
        <v>Fremstilling af kemofibre</v>
      </c>
      <c r="E100">
        <f t="shared" si="3"/>
        <v>0</v>
      </c>
    </row>
    <row r="101" spans="1:5" x14ac:dyDescent="0.25">
      <c r="A101" t="s">
        <v>564</v>
      </c>
      <c r="B101" t="s">
        <v>562</v>
      </c>
      <c r="C101" t="s">
        <v>564</v>
      </c>
      <c r="D101" t="str">
        <f>VLOOKUP(Tabel9[[#This Row],[DB25]],'3. DB25 Alle koder'!B:C,2,FALSE)</f>
        <v>Fremstilling af farmaceutiske råvarer</v>
      </c>
      <c r="E101">
        <f t="shared" si="3"/>
        <v>0</v>
      </c>
    </row>
    <row r="102" spans="1:5" x14ac:dyDescent="0.25">
      <c r="A102" t="s">
        <v>568</v>
      </c>
      <c r="B102" t="s">
        <v>566</v>
      </c>
      <c r="C102" t="s">
        <v>568</v>
      </c>
      <c r="D102" t="str">
        <f>VLOOKUP(Tabel9[[#This Row],[DB25]],'3. DB25 Alle koder'!B:C,2,FALSE)</f>
        <v>Fremstilling af farmaceutiske præparater</v>
      </c>
      <c r="E102">
        <f t="shared" si="3"/>
        <v>0</v>
      </c>
    </row>
    <row r="103" spans="1:5" x14ac:dyDescent="0.25">
      <c r="A103" t="s">
        <v>575</v>
      </c>
      <c r="B103" t="s">
        <v>2740</v>
      </c>
      <c r="C103" t="s">
        <v>575</v>
      </c>
      <c r="D103" t="str">
        <f>VLOOKUP(Tabel9[[#This Row],[DB25]],'3. DB25 Alle koder'!B:C,2,FALSE)</f>
        <v>Fremstilling og vulkanisering af gummidæk og fremstilling af gummislanger</v>
      </c>
      <c r="E103">
        <f t="shared" si="3"/>
        <v>1</v>
      </c>
    </row>
    <row r="104" spans="1:5" x14ac:dyDescent="0.25">
      <c r="A104" t="s">
        <v>605</v>
      </c>
      <c r="B104" t="s">
        <v>604</v>
      </c>
      <c r="C104" t="s">
        <v>605</v>
      </c>
      <c r="D104" t="str">
        <f>VLOOKUP(Tabel9[[#This Row],[DB25]],'3. DB25 Alle koder'!B:C,2,FALSE)</f>
        <v>Fremstilling af planglas</v>
      </c>
      <c r="E104">
        <f t="shared" si="3"/>
        <v>0</v>
      </c>
    </row>
    <row r="105" spans="1:5" x14ac:dyDescent="0.25">
      <c r="A105" t="s">
        <v>611</v>
      </c>
      <c r="B105" t="s">
        <v>610</v>
      </c>
      <c r="C105" t="s">
        <v>611</v>
      </c>
      <c r="D105" t="str">
        <f>VLOOKUP(Tabel9[[#This Row],[DB25]],'3. DB25 Alle koder'!B:C,2,FALSE)</f>
        <v>Fremstilling af flasker, drikkeglas mv.</v>
      </c>
      <c r="E105">
        <f t="shared" si="3"/>
        <v>0</v>
      </c>
    </row>
    <row r="106" spans="1:5" x14ac:dyDescent="0.25">
      <c r="A106" t="s">
        <v>614</v>
      </c>
      <c r="B106" t="s">
        <v>613</v>
      </c>
      <c r="C106" t="s">
        <v>614</v>
      </c>
      <c r="D106" t="str">
        <f>VLOOKUP(Tabel9[[#This Row],[DB25]],'3. DB25 Alle koder'!B:C,2,FALSE)</f>
        <v>Fremstilling af glasfiber</v>
      </c>
      <c r="E106">
        <f t="shared" si="3"/>
        <v>0</v>
      </c>
    </row>
    <row r="107" spans="1:5" x14ac:dyDescent="0.25">
      <c r="A107" t="s">
        <v>621</v>
      </c>
      <c r="B107" t="s">
        <v>619</v>
      </c>
      <c r="C107" t="s">
        <v>621</v>
      </c>
      <c r="D107" t="str">
        <f>VLOOKUP(Tabel9[[#This Row],[DB25]],'3. DB25 Alle koder'!B:C,2,FALSE)</f>
        <v>Fremstilling af ildfaste produkter</v>
      </c>
      <c r="E107">
        <f t="shared" si="3"/>
        <v>0</v>
      </c>
    </row>
    <row r="108" spans="1:5" x14ac:dyDescent="0.25">
      <c r="A108" t="s">
        <v>626</v>
      </c>
      <c r="B108" t="s">
        <v>625</v>
      </c>
      <c r="C108" t="s">
        <v>626</v>
      </c>
      <c r="D108" t="str">
        <f>VLOOKUP(Tabel9[[#This Row],[DB25]],'3. DB25 Alle koder'!B:C,2,FALSE)</f>
        <v>Fremstilling af keramiske teglsten og gulvfliser</v>
      </c>
      <c r="E108">
        <f t="shared" si="3"/>
        <v>0</v>
      </c>
    </row>
    <row r="109" spans="1:5" x14ac:dyDescent="0.25">
      <c r="A109" t="s">
        <v>629</v>
      </c>
      <c r="B109" t="s">
        <v>628</v>
      </c>
      <c r="C109" t="s">
        <v>629</v>
      </c>
      <c r="D109" t="str">
        <f>VLOOKUP(Tabel9[[#This Row],[DB25]],'3. DB25 Alle koder'!B:C,2,FALSE)</f>
        <v>Fremstilling af mursten, teglsten og byggematerialer af brændt ler</v>
      </c>
      <c r="E109">
        <f t="shared" si="3"/>
        <v>0</v>
      </c>
    </row>
    <row r="110" spans="1:5" x14ac:dyDescent="0.25">
      <c r="A110" t="s">
        <v>634</v>
      </c>
      <c r="B110" t="s">
        <v>633</v>
      </c>
      <c r="C110" t="s">
        <v>634</v>
      </c>
      <c r="D110" t="str">
        <f>VLOOKUP(Tabel9[[#This Row],[DB25]],'3. DB25 Alle koder'!B:C,2,FALSE)</f>
        <v>Fremstilling af keramiske husholdningsartikler og pyntegenstande</v>
      </c>
      <c r="E110">
        <f t="shared" si="3"/>
        <v>0</v>
      </c>
    </row>
    <row r="111" spans="1:5" x14ac:dyDescent="0.25">
      <c r="A111" t="s">
        <v>637</v>
      </c>
      <c r="B111" t="s">
        <v>636</v>
      </c>
      <c r="C111" t="s">
        <v>637</v>
      </c>
      <c r="D111" t="str">
        <f>VLOOKUP(Tabel9[[#This Row],[DB25]],'3. DB25 Alle koder'!B:C,2,FALSE)</f>
        <v>Fremstilling af keramiske sanitetsartikler</v>
      </c>
      <c r="E111">
        <f t="shared" si="3"/>
        <v>0</v>
      </c>
    </row>
    <row r="112" spans="1:5" x14ac:dyDescent="0.25">
      <c r="A112" t="s">
        <v>640</v>
      </c>
      <c r="B112" t="s">
        <v>639</v>
      </c>
      <c r="C112" t="s">
        <v>640</v>
      </c>
      <c r="D112" t="str">
        <f>VLOOKUP(Tabel9[[#This Row],[DB25]],'3. DB25 Alle koder'!B:C,2,FALSE)</f>
        <v>Fremstilling af keramiske isolatorer og isoleringsdele</v>
      </c>
      <c r="E112">
        <f t="shared" si="3"/>
        <v>0</v>
      </c>
    </row>
    <row r="113" spans="1:5" x14ac:dyDescent="0.25">
      <c r="A113" t="s">
        <v>643</v>
      </c>
      <c r="B113" t="s">
        <v>642</v>
      </c>
      <c r="C113" t="s">
        <v>643</v>
      </c>
      <c r="D113" t="str">
        <f>VLOOKUP(Tabel9[[#This Row],[DB25]],'3. DB25 Alle koder'!B:C,2,FALSE)</f>
        <v>Fremstilling af andre keramiske produkter til teknisk brug</v>
      </c>
      <c r="E113">
        <f t="shared" si="3"/>
        <v>0</v>
      </c>
    </row>
    <row r="114" spans="1:5" x14ac:dyDescent="0.25">
      <c r="A114" t="s">
        <v>651</v>
      </c>
      <c r="B114" t="s">
        <v>650</v>
      </c>
      <c r="C114" t="s">
        <v>651</v>
      </c>
      <c r="D114" t="str">
        <f>VLOOKUP(Tabel9[[#This Row],[DB25]],'3. DB25 Alle koder'!B:C,2,FALSE)</f>
        <v>Fremstilling af cement</v>
      </c>
      <c r="E114">
        <f t="shared" si="3"/>
        <v>0</v>
      </c>
    </row>
    <row r="115" spans="1:5" x14ac:dyDescent="0.25">
      <c r="A115" t="s">
        <v>654</v>
      </c>
      <c r="B115" t="s">
        <v>653</v>
      </c>
      <c r="C115" t="s">
        <v>654</v>
      </c>
      <c r="D115" t="str">
        <f>VLOOKUP(Tabel9[[#This Row],[DB25]],'3. DB25 Alle koder'!B:C,2,FALSE)</f>
        <v>Fremstilling af kalk og gips</v>
      </c>
      <c r="E115">
        <f t="shared" si="3"/>
        <v>0</v>
      </c>
    </row>
    <row r="116" spans="1:5" x14ac:dyDescent="0.25">
      <c r="A116" t="s">
        <v>659</v>
      </c>
      <c r="B116" t="s">
        <v>658</v>
      </c>
      <c r="C116" t="s">
        <v>659</v>
      </c>
      <c r="D116" t="str">
        <f>VLOOKUP(Tabel9[[#This Row],[DB25]],'3. DB25 Alle koder'!B:C,2,FALSE)</f>
        <v>Fremstilling af byggematerialer af beton</v>
      </c>
      <c r="E116">
        <f t="shared" si="3"/>
        <v>0</v>
      </c>
    </row>
    <row r="117" spans="1:5" x14ac:dyDescent="0.25">
      <c r="A117" t="s">
        <v>662</v>
      </c>
      <c r="B117" t="s">
        <v>661</v>
      </c>
      <c r="C117" t="s">
        <v>662</v>
      </c>
      <c r="D117" t="str">
        <f>VLOOKUP(Tabel9[[#This Row],[DB25]],'3. DB25 Alle koder'!B:C,2,FALSE)</f>
        <v>Fremstilling af byggematerialer af gips</v>
      </c>
      <c r="E117">
        <f t="shared" si="3"/>
        <v>0</v>
      </c>
    </row>
    <row r="118" spans="1:5" x14ac:dyDescent="0.25">
      <c r="A118" t="s">
        <v>664</v>
      </c>
      <c r="B118" t="s">
        <v>2746</v>
      </c>
      <c r="C118" t="s">
        <v>664</v>
      </c>
      <c r="D118" t="str">
        <f>VLOOKUP(Tabel9[[#This Row],[DB25]],'3. DB25 Alle koder'!B:C,2,FALSE)</f>
        <v>Fremstilling af færdigblandet beton</v>
      </c>
      <c r="E118">
        <f t="shared" si="3"/>
        <v>0</v>
      </c>
    </row>
    <row r="119" spans="1:5" x14ac:dyDescent="0.25">
      <c r="A119" t="s">
        <v>667</v>
      </c>
      <c r="B119" t="s">
        <v>666</v>
      </c>
      <c r="C119" t="s">
        <v>667</v>
      </c>
      <c r="D119" t="str">
        <f>VLOOKUP(Tabel9[[#This Row],[DB25]],'3. DB25 Alle koder'!B:C,2,FALSE)</f>
        <v>Fremstilling af mørtel</v>
      </c>
      <c r="E119">
        <f t="shared" si="3"/>
        <v>0</v>
      </c>
    </row>
    <row r="120" spans="1:5" x14ac:dyDescent="0.25">
      <c r="A120" t="s">
        <v>670</v>
      </c>
      <c r="B120" t="s">
        <v>669</v>
      </c>
      <c r="C120" t="s">
        <v>670</v>
      </c>
      <c r="D120" t="str">
        <f>VLOOKUP(Tabel9[[#This Row],[DB25]],'3. DB25 Alle koder'!B:C,2,FALSE)</f>
        <v>Fremstilling af fibercement</v>
      </c>
      <c r="E120">
        <f t="shared" si="3"/>
        <v>0</v>
      </c>
    </row>
    <row r="121" spans="1:5" x14ac:dyDescent="0.25">
      <c r="A121" t="s">
        <v>677</v>
      </c>
      <c r="B121" t="s">
        <v>675</v>
      </c>
      <c r="C121" t="s">
        <v>677</v>
      </c>
      <c r="D121" t="str">
        <f>VLOOKUP(Tabel9[[#This Row],[DB25]],'3. DB25 Alle koder'!B:C,2,FALSE)</f>
        <v>Tilhugning, tilskæring og færdigbearbejdning af sten</v>
      </c>
      <c r="E121">
        <f t="shared" si="3"/>
        <v>0</v>
      </c>
    </row>
    <row r="122" spans="1:5" x14ac:dyDescent="0.25">
      <c r="A122" t="s">
        <v>681</v>
      </c>
      <c r="B122" t="s">
        <v>680</v>
      </c>
      <c r="C122" t="s">
        <v>681</v>
      </c>
      <c r="D122" t="str">
        <f>VLOOKUP(Tabel9[[#This Row],[DB25]],'3. DB25 Alle koder'!B:C,2,FALSE)</f>
        <v>Fremstilling af slibemidler</v>
      </c>
      <c r="E122">
        <f t="shared" si="3"/>
        <v>0</v>
      </c>
    </row>
    <row r="123" spans="1:5" x14ac:dyDescent="0.25">
      <c r="A123" t="s">
        <v>683</v>
      </c>
      <c r="B123" t="s">
        <v>684</v>
      </c>
      <c r="C123" t="s">
        <v>683</v>
      </c>
      <c r="D123" t="str">
        <f>VLOOKUP(Tabel9[[#This Row],[DB25]],'3. DB25 Alle koder'!B:C,2,FALSE)</f>
        <v>Fremstilling af asfalt og tagpap</v>
      </c>
      <c r="E123">
        <f t="shared" si="3"/>
        <v>0</v>
      </c>
    </row>
    <row r="124" spans="1:5" x14ac:dyDescent="0.25">
      <c r="A124" t="s">
        <v>692</v>
      </c>
      <c r="B124" t="s">
        <v>690</v>
      </c>
      <c r="C124" t="s">
        <v>692</v>
      </c>
      <c r="D124" t="str">
        <f>VLOOKUP(Tabel9[[#This Row],[DB25]],'3. DB25 Alle koder'!B:C,2,FALSE)</f>
        <v>Fremstilling af råjern og råstål samt jernlegeringer</v>
      </c>
      <c r="E124">
        <f t="shared" si="3"/>
        <v>0</v>
      </c>
    </row>
    <row r="125" spans="1:5" x14ac:dyDescent="0.25">
      <c r="A125" t="s">
        <v>696</v>
      </c>
      <c r="B125" t="s">
        <v>2751</v>
      </c>
      <c r="C125" t="s">
        <v>696</v>
      </c>
      <c r="D125" t="str">
        <f>VLOOKUP(Tabel9[[#This Row],[DB25]],'3. DB25 Alle koder'!B:C,2,FALSE)</f>
        <v>Fremstilling af rør, hule profiler og tilhørende fittings af stål</v>
      </c>
      <c r="E125">
        <f t="shared" si="3"/>
        <v>1</v>
      </c>
    </row>
    <row r="126" spans="1:5" x14ac:dyDescent="0.25">
      <c r="A126" t="s">
        <v>701</v>
      </c>
      <c r="B126" t="s">
        <v>700</v>
      </c>
      <c r="C126" t="s">
        <v>701</v>
      </c>
      <c r="D126" t="str">
        <f>VLOOKUP(Tabel9[[#This Row],[DB25]],'3. DB25 Alle koder'!B:C,2,FALSE)</f>
        <v>Fremstilling af stænger ved koldtrækning</v>
      </c>
      <c r="E126">
        <f t="shared" si="3"/>
        <v>0</v>
      </c>
    </row>
    <row r="127" spans="1:5" x14ac:dyDescent="0.25">
      <c r="A127" t="s">
        <v>704</v>
      </c>
      <c r="B127" t="s">
        <v>703</v>
      </c>
      <c r="C127" t="s">
        <v>704</v>
      </c>
      <c r="D127" t="str">
        <f>VLOOKUP(Tabel9[[#This Row],[DB25]],'3. DB25 Alle koder'!B:C,2,FALSE)</f>
        <v>Fremstilling af stålbånd ved koldvalsning</v>
      </c>
      <c r="E127">
        <f t="shared" ref="E127:E182" si="4">IF(B127=D127,0,1)</f>
        <v>0</v>
      </c>
    </row>
    <row r="128" spans="1:5" x14ac:dyDescent="0.25">
      <c r="A128" t="s">
        <v>707</v>
      </c>
      <c r="B128" t="s">
        <v>706</v>
      </c>
      <c r="C128" t="s">
        <v>707</v>
      </c>
      <c r="D128" t="str">
        <f>VLOOKUP(Tabel9[[#This Row],[DB25]],'3. DB25 Alle koder'!B:C,2,FALSE)</f>
        <v>Koldbehandling</v>
      </c>
      <c r="E128">
        <f t="shared" si="4"/>
        <v>0</v>
      </c>
    </row>
    <row r="129" spans="1:5" x14ac:dyDescent="0.25">
      <c r="A129" t="s">
        <v>710</v>
      </c>
      <c r="B129" t="s">
        <v>709</v>
      </c>
      <c r="C129" t="s">
        <v>710</v>
      </c>
      <c r="D129" t="str">
        <f>VLOOKUP(Tabel9[[#This Row],[DB25]],'3. DB25 Alle koder'!B:C,2,FALSE)</f>
        <v>Fremstilling af tråd ved koldtrækning</v>
      </c>
      <c r="E129">
        <f t="shared" si="4"/>
        <v>0</v>
      </c>
    </row>
    <row r="130" spans="1:5" x14ac:dyDescent="0.25">
      <c r="A130" t="s">
        <v>715</v>
      </c>
      <c r="B130" t="s">
        <v>714</v>
      </c>
      <c r="C130" t="s">
        <v>715</v>
      </c>
      <c r="D130" t="str">
        <f>VLOOKUP(Tabel9[[#This Row],[DB25]],'3. DB25 Alle koder'!B:C,2,FALSE)</f>
        <v>Fremstilling af ædelmetaller</v>
      </c>
      <c r="E130">
        <f t="shared" si="4"/>
        <v>0</v>
      </c>
    </row>
    <row r="131" spans="1:5" x14ac:dyDescent="0.25">
      <c r="A131" t="s">
        <v>718</v>
      </c>
      <c r="B131" t="s">
        <v>717</v>
      </c>
      <c r="C131" t="s">
        <v>718</v>
      </c>
      <c r="D131" t="str">
        <f>VLOOKUP(Tabel9[[#This Row],[DB25]],'3. DB25 Alle koder'!B:C,2,FALSE)</f>
        <v>Fremstilling af aluminium</v>
      </c>
      <c r="E131">
        <f t="shared" si="4"/>
        <v>0</v>
      </c>
    </row>
    <row r="132" spans="1:5" x14ac:dyDescent="0.25">
      <c r="A132" t="s">
        <v>721</v>
      </c>
      <c r="B132" t="s">
        <v>720</v>
      </c>
      <c r="C132" t="s">
        <v>721</v>
      </c>
      <c r="D132" t="str">
        <f>VLOOKUP(Tabel9[[#This Row],[DB25]],'3. DB25 Alle koder'!B:C,2,FALSE)</f>
        <v>Fremstilling af bly, zink og tin</v>
      </c>
      <c r="E132">
        <f t="shared" si="4"/>
        <v>0</v>
      </c>
    </row>
    <row r="133" spans="1:5" x14ac:dyDescent="0.25">
      <c r="A133" t="s">
        <v>724</v>
      </c>
      <c r="B133" t="s">
        <v>723</v>
      </c>
      <c r="C133" t="s">
        <v>724</v>
      </c>
      <c r="D133" t="str">
        <f>VLOOKUP(Tabel9[[#This Row],[DB25]],'3. DB25 Alle koder'!B:C,2,FALSE)</f>
        <v>Fremstilling af kobber</v>
      </c>
      <c r="E133">
        <f t="shared" si="4"/>
        <v>0</v>
      </c>
    </row>
    <row r="134" spans="1:5" x14ac:dyDescent="0.25">
      <c r="A134" t="s">
        <v>727</v>
      </c>
      <c r="B134" t="s">
        <v>726</v>
      </c>
      <c r="C134" t="s">
        <v>727</v>
      </c>
      <c r="D134" t="str">
        <f>VLOOKUP(Tabel9[[#This Row],[DB25]],'3. DB25 Alle koder'!B:C,2,FALSE)</f>
        <v>Anden fremstilling af ikke-jernholdige metaller</v>
      </c>
      <c r="E134">
        <f t="shared" si="4"/>
        <v>0</v>
      </c>
    </row>
    <row r="135" spans="1:5" x14ac:dyDescent="0.25">
      <c r="A135" t="s">
        <v>730</v>
      </c>
      <c r="B135" t="s">
        <v>729</v>
      </c>
      <c r="C135" t="s">
        <v>730</v>
      </c>
      <c r="D135" t="str">
        <f>VLOOKUP(Tabel9[[#This Row],[DB25]],'3. DB25 Alle koder'!B:C,2,FALSE)</f>
        <v>Oparbejdning af nukleart brændsel</v>
      </c>
      <c r="E135">
        <f t="shared" si="4"/>
        <v>0</v>
      </c>
    </row>
    <row r="136" spans="1:5" x14ac:dyDescent="0.25">
      <c r="A136" t="s">
        <v>735</v>
      </c>
      <c r="B136" t="s">
        <v>734</v>
      </c>
      <c r="C136" t="s">
        <v>735</v>
      </c>
      <c r="D136" t="str">
        <f>VLOOKUP(Tabel9[[#This Row],[DB25]],'3. DB25 Alle koder'!B:C,2,FALSE)</f>
        <v>Støbning af jernprodukter</v>
      </c>
      <c r="E136">
        <f t="shared" si="4"/>
        <v>0</v>
      </c>
    </row>
    <row r="137" spans="1:5" x14ac:dyDescent="0.25">
      <c r="A137" t="s">
        <v>738</v>
      </c>
      <c r="B137" t="s">
        <v>737</v>
      </c>
      <c r="C137" t="s">
        <v>738</v>
      </c>
      <c r="D137" t="str">
        <f>VLOOKUP(Tabel9[[#This Row],[DB25]],'3. DB25 Alle koder'!B:C,2,FALSE)</f>
        <v>Støbning af stålprodukter</v>
      </c>
      <c r="E137">
        <f t="shared" si="4"/>
        <v>0</v>
      </c>
    </row>
    <row r="138" spans="1:5" x14ac:dyDescent="0.25">
      <c r="A138" t="s">
        <v>751</v>
      </c>
      <c r="B138" t="s">
        <v>750</v>
      </c>
      <c r="C138" t="s">
        <v>751</v>
      </c>
      <c r="D138" t="str">
        <f>VLOOKUP(Tabel9[[#This Row],[DB25]],'3. DB25 Alle koder'!B:C,2,FALSE)</f>
        <v>Fremstilling af metalkonstruktioner og dele heraf</v>
      </c>
      <c r="E138">
        <f t="shared" si="4"/>
        <v>0</v>
      </c>
    </row>
    <row r="139" spans="1:5" x14ac:dyDescent="0.25">
      <c r="A139" t="s">
        <v>754</v>
      </c>
      <c r="B139" t="s">
        <v>753</v>
      </c>
      <c r="C139" t="s">
        <v>754</v>
      </c>
      <c r="D139" t="str">
        <f>VLOOKUP(Tabel9[[#This Row],[DB25]],'3. DB25 Alle koder'!B:C,2,FALSE)</f>
        <v>Fremstilling af døre og vinduer af metal</v>
      </c>
      <c r="E139">
        <f t="shared" si="4"/>
        <v>0</v>
      </c>
    </row>
    <row r="140" spans="1:5" x14ac:dyDescent="0.25">
      <c r="A140" t="s">
        <v>797</v>
      </c>
      <c r="B140" t="s">
        <v>796</v>
      </c>
      <c r="C140" t="s">
        <v>797</v>
      </c>
      <c r="D140" t="str">
        <f>VLOOKUP(Tabel9[[#This Row],[DB25]],'3. DB25 Alle koder'!B:C,2,FALSE)</f>
        <v>Fremstilling af metaltønder og lignende beholdere</v>
      </c>
      <c r="E140">
        <f t="shared" si="4"/>
        <v>0</v>
      </c>
    </row>
    <row r="141" spans="1:5" x14ac:dyDescent="0.25">
      <c r="A141" t="s">
        <v>800</v>
      </c>
      <c r="B141" t="s">
        <v>799</v>
      </c>
      <c r="C141" t="s">
        <v>800</v>
      </c>
      <c r="D141" t="str">
        <f>VLOOKUP(Tabel9[[#This Row],[DB25]],'3. DB25 Alle koder'!B:C,2,FALSE)</f>
        <v>Fremstilling af letmetalemballage</v>
      </c>
      <c r="E141">
        <f t="shared" si="4"/>
        <v>0</v>
      </c>
    </row>
    <row r="142" spans="1:5" x14ac:dyDescent="0.25">
      <c r="A142" t="s">
        <v>803</v>
      </c>
      <c r="B142" t="s">
        <v>802</v>
      </c>
      <c r="C142" t="s">
        <v>803</v>
      </c>
      <c r="D142" t="str">
        <f>VLOOKUP(Tabel9[[#This Row],[DB25]],'3. DB25 Alle koder'!B:C,2,FALSE)</f>
        <v>Fremstilling af trådvarer, kæder og fjedre</v>
      </c>
      <c r="E142">
        <f t="shared" si="4"/>
        <v>0</v>
      </c>
    </row>
    <row r="143" spans="1:5" x14ac:dyDescent="0.25">
      <c r="A143" t="s">
        <v>806</v>
      </c>
      <c r="B143" t="s">
        <v>805</v>
      </c>
      <c r="C143" t="s">
        <v>806</v>
      </c>
      <c r="D143" t="str">
        <f>VLOOKUP(Tabel9[[#This Row],[DB25]],'3. DB25 Alle koder'!B:C,2,FALSE)</f>
        <v>Fremstilling af lukkeanordninger, bolte, skruer og møtrikker</v>
      </c>
      <c r="E143">
        <f t="shared" si="4"/>
        <v>0</v>
      </c>
    </row>
    <row r="144" spans="1:5" x14ac:dyDescent="0.25">
      <c r="A144" t="s">
        <v>808</v>
      </c>
      <c r="B144" t="s">
        <v>2764</v>
      </c>
      <c r="C144" t="s">
        <v>808</v>
      </c>
      <c r="D144" t="str">
        <f>VLOOKUP(Tabel9[[#This Row],[DB25]],'3. DB25 Alle koder'!B:C,2,FALSE)</f>
        <v>Fremstilling af andre færdige metalprodukter i.a.n.</v>
      </c>
      <c r="E144">
        <f t="shared" si="4"/>
        <v>0</v>
      </c>
    </row>
    <row r="145" spans="1:5" x14ac:dyDescent="0.25">
      <c r="A145" t="s">
        <v>815</v>
      </c>
      <c r="B145" t="s">
        <v>812</v>
      </c>
      <c r="C145" t="s">
        <v>815</v>
      </c>
      <c r="D145" t="str">
        <f>VLOOKUP(Tabel9[[#This Row],[DB25]],'3. DB25 Alle koder'!B:C,2,FALSE)</f>
        <v>Fremstilling af elektroniske komponenter</v>
      </c>
      <c r="E145">
        <f t="shared" si="4"/>
        <v>1</v>
      </c>
    </row>
    <row r="146" spans="1:5" x14ac:dyDescent="0.25">
      <c r="A146" t="s">
        <v>818</v>
      </c>
      <c r="B146" t="s">
        <v>2765</v>
      </c>
      <c r="C146" t="s">
        <v>818</v>
      </c>
      <c r="D146" t="str">
        <f>VLOOKUP(Tabel9[[#This Row],[DB25]],'3. DB25 Alle koder'!B:C,2,FALSE)</f>
        <v>Fremstilling af printplader o.lign.</v>
      </c>
      <c r="E146">
        <f t="shared" si="4"/>
        <v>1</v>
      </c>
    </row>
    <row r="147" spans="1:5" x14ac:dyDescent="0.25">
      <c r="A147" t="s">
        <v>837</v>
      </c>
      <c r="B147" t="s">
        <v>836</v>
      </c>
      <c r="C147" t="s">
        <v>837</v>
      </c>
      <c r="D147" t="str">
        <f>VLOOKUP(Tabel9[[#This Row],[DB25]],'3. DB25 Alle koder'!B:C,2,FALSE)</f>
        <v>Fremstilling af ure</v>
      </c>
      <c r="E147">
        <f t="shared" si="4"/>
        <v>0</v>
      </c>
    </row>
    <row r="148" spans="1:5" x14ac:dyDescent="0.25">
      <c r="A148" t="s">
        <v>841</v>
      </c>
      <c r="B148" t="s">
        <v>842</v>
      </c>
      <c r="C148" t="s">
        <v>841</v>
      </c>
      <c r="D148" t="str">
        <f>VLOOKUP(Tabel9[[#This Row],[DB25]],'3. DB25 Alle koder'!B:C,2,FALSE)</f>
        <v>Fremstilling af høreapparater og dele hertil</v>
      </c>
      <c r="E148">
        <f t="shared" si="4"/>
        <v>0</v>
      </c>
    </row>
    <row r="149" spans="1:5" x14ac:dyDescent="0.25">
      <c r="A149" t="s">
        <v>862</v>
      </c>
      <c r="B149" t="s">
        <v>860</v>
      </c>
      <c r="C149" t="s">
        <v>862</v>
      </c>
      <c r="D149" t="str">
        <f>VLOOKUP(Tabel9[[#This Row],[DB25]],'3. DB25 Alle koder'!B:C,2,FALSE)</f>
        <v>Fremstilling af batterier og akkumulatorer</v>
      </c>
      <c r="E149">
        <f t="shared" si="4"/>
        <v>0</v>
      </c>
    </row>
    <row r="150" spans="1:5" x14ac:dyDescent="0.25">
      <c r="A150" t="s">
        <v>867</v>
      </c>
      <c r="B150" t="s">
        <v>866</v>
      </c>
      <c r="C150" t="s">
        <v>867</v>
      </c>
      <c r="D150" t="str">
        <f>VLOOKUP(Tabel9[[#This Row],[DB25]],'3. DB25 Alle koder'!B:C,2,FALSE)</f>
        <v>Fremstilling af lyslederkabler</v>
      </c>
      <c r="E150">
        <f t="shared" si="4"/>
        <v>0</v>
      </c>
    </row>
    <row r="151" spans="1:5" x14ac:dyDescent="0.25">
      <c r="A151" t="s">
        <v>877</v>
      </c>
      <c r="B151" t="s">
        <v>2774</v>
      </c>
      <c r="C151" t="s">
        <v>877</v>
      </c>
      <c r="D151" t="str">
        <f>VLOOKUP(Tabel9[[#This Row],[DB25]],'3. DB25 Alle koder'!B:C,2,FALSE)</f>
        <v>Fremstilling af belysningsartikler</v>
      </c>
      <c r="E151">
        <f t="shared" si="4"/>
        <v>1</v>
      </c>
    </row>
    <row r="152" spans="1:5" x14ac:dyDescent="0.25">
      <c r="A152" t="s">
        <v>882</v>
      </c>
      <c r="B152" t="s">
        <v>881</v>
      </c>
      <c r="C152" t="s">
        <v>882</v>
      </c>
      <c r="D152" t="str">
        <f>VLOOKUP(Tabel9[[#This Row],[DB25]],'3. DB25 Alle koder'!B:C,2,FALSE)</f>
        <v>Fremstilling af elektriske husholdningsapparater</v>
      </c>
      <c r="E152">
        <f t="shared" si="4"/>
        <v>0</v>
      </c>
    </row>
    <row r="153" spans="1:5" x14ac:dyDescent="0.25">
      <c r="A153" t="s">
        <v>885</v>
      </c>
      <c r="B153" t="s">
        <v>884</v>
      </c>
      <c r="C153" t="s">
        <v>885</v>
      </c>
      <c r="D153" t="str">
        <f>VLOOKUP(Tabel9[[#This Row],[DB25]],'3. DB25 Alle koder'!B:C,2,FALSE)</f>
        <v>Fremstilling af ikke-elektriske husholdningsapparater</v>
      </c>
      <c r="E153">
        <f t="shared" si="4"/>
        <v>0</v>
      </c>
    </row>
    <row r="154" spans="1:5" x14ac:dyDescent="0.25">
      <c r="A154" t="s">
        <v>898</v>
      </c>
      <c r="B154" t="s">
        <v>897</v>
      </c>
      <c r="C154" t="s">
        <v>898</v>
      </c>
      <c r="D154" t="str">
        <f>VLOOKUP(Tabel9[[#This Row],[DB25]],'3. DB25 Alle koder'!B:C,2,FALSE)</f>
        <v>Fremstilling af hydraulisk udstyr</v>
      </c>
      <c r="E154">
        <f t="shared" si="4"/>
        <v>0</v>
      </c>
    </row>
    <row r="155" spans="1:5" x14ac:dyDescent="0.25">
      <c r="A155" t="s">
        <v>901</v>
      </c>
      <c r="B155" t="s">
        <v>900</v>
      </c>
      <c r="C155" t="s">
        <v>901</v>
      </c>
      <c r="D155" t="str">
        <f>VLOOKUP(Tabel9[[#This Row],[DB25]],'3. DB25 Alle koder'!B:C,2,FALSE)</f>
        <v>Fremstilling af andre pumper og kompressorer</v>
      </c>
      <c r="E155">
        <f t="shared" si="4"/>
        <v>0</v>
      </c>
    </row>
    <row r="156" spans="1:5" x14ac:dyDescent="0.25">
      <c r="A156" t="s">
        <v>904</v>
      </c>
      <c r="B156" t="s">
        <v>903</v>
      </c>
      <c r="C156" t="s">
        <v>904</v>
      </c>
      <c r="D156" t="str">
        <f>VLOOKUP(Tabel9[[#This Row],[DB25]],'3. DB25 Alle koder'!B:C,2,FALSE)</f>
        <v>Fremstilling af andre haner og ventiler</v>
      </c>
      <c r="E156">
        <f t="shared" si="4"/>
        <v>0</v>
      </c>
    </row>
    <row r="157" spans="1:5" x14ac:dyDescent="0.25">
      <c r="A157" t="s">
        <v>907</v>
      </c>
      <c r="B157" t="s">
        <v>906</v>
      </c>
      <c r="C157" t="s">
        <v>907</v>
      </c>
      <c r="D157" t="str">
        <f>VLOOKUP(Tabel9[[#This Row],[DB25]],'3. DB25 Alle koder'!B:C,2,FALSE)</f>
        <v>Fremstilling af lejer, tandhjul, tandhjulsudvekslinger og drivelementer</v>
      </c>
      <c r="E157">
        <f t="shared" si="4"/>
        <v>0</v>
      </c>
    </row>
    <row r="158" spans="1:5" x14ac:dyDescent="0.25">
      <c r="A158" t="s">
        <v>915</v>
      </c>
      <c r="B158" t="s">
        <v>914</v>
      </c>
      <c r="C158" t="s">
        <v>915</v>
      </c>
      <c r="D158" t="str">
        <f>VLOOKUP(Tabel9[[#This Row],[DB25]],'3. DB25 Alle koder'!B:C,2,FALSE)</f>
        <v>Fremstilling af løfte- og håndteringsudstyr</v>
      </c>
      <c r="E158">
        <f t="shared" si="4"/>
        <v>0</v>
      </c>
    </row>
    <row r="159" spans="1:5" x14ac:dyDescent="0.25">
      <c r="A159" t="s">
        <v>921</v>
      </c>
      <c r="B159" t="s">
        <v>920</v>
      </c>
      <c r="C159" t="s">
        <v>921</v>
      </c>
      <c r="D159" t="str">
        <f>VLOOKUP(Tabel9[[#This Row],[DB25]],'3. DB25 Alle koder'!B:C,2,FALSE)</f>
        <v>Fremstilling af motordrevet håndværktøj</v>
      </c>
      <c r="E159">
        <f t="shared" si="4"/>
        <v>0</v>
      </c>
    </row>
    <row r="160" spans="1:5" x14ac:dyDescent="0.25">
      <c r="A160" t="s">
        <v>926</v>
      </c>
      <c r="B160" t="s">
        <v>2782</v>
      </c>
      <c r="C160" t="s">
        <v>926</v>
      </c>
      <c r="D160" t="str">
        <f>VLOOKUP(Tabel9[[#This Row],[DB25]],'3. DB25 Alle koder'!B:C,2,FALSE)</f>
        <v>Fremstilling af andre maskiner til generelle formål i.a.n.</v>
      </c>
      <c r="E160">
        <f t="shared" si="4"/>
        <v>0</v>
      </c>
    </row>
    <row r="161" spans="1:5" x14ac:dyDescent="0.25">
      <c r="A161" t="s">
        <v>943</v>
      </c>
      <c r="B161" t="s">
        <v>942</v>
      </c>
      <c r="C161" t="s">
        <v>943</v>
      </c>
      <c r="D161" t="str">
        <f>VLOOKUP(Tabel9[[#This Row],[DB25]],'3. DB25 Alle koder'!B:C,2,FALSE)</f>
        <v>Fremstilling af maskiner til metallurgi</v>
      </c>
      <c r="E161">
        <f t="shared" si="4"/>
        <v>0</v>
      </c>
    </row>
    <row r="162" spans="1:5" x14ac:dyDescent="0.25">
      <c r="A162" t="s">
        <v>949</v>
      </c>
      <c r="B162" t="s">
        <v>948</v>
      </c>
      <c r="C162" t="s">
        <v>949</v>
      </c>
      <c r="D162" t="str">
        <f>VLOOKUP(Tabel9[[#This Row],[DB25]],'3. DB25 Alle koder'!B:C,2,FALSE)</f>
        <v>Fremstilling af maskiner til føde-, drikke- og tobaksvareindustrien</v>
      </c>
      <c r="E162">
        <f t="shared" si="4"/>
        <v>0</v>
      </c>
    </row>
    <row r="163" spans="1:5" x14ac:dyDescent="0.25">
      <c r="A163" t="s">
        <v>951</v>
      </c>
      <c r="B163" t="s">
        <v>2788</v>
      </c>
      <c r="C163" t="s">
        <v>951</v>
      </c>
      <c r="D163" t="str">
        <f>VLOOKUP(Tabel9[[#This Row],[DB25]],'3. DB25 Alle koder'!B:C,2,FALSE)</f>
        <v>Fremstilling af maskiner til produktion af tekstiler, beklædningsartikler og læder</v>
      </c>
      <c r="E163">
        <f t="shared" si="4"/>
        <v>0</v>
      </c>
    </row>
    <row r="164" spans="1:5" x14ac:dyDescent="0.25">
      <c r="A164" t="s">
        <v>953</v>
      </c>
      <c r="B164" t="s">
        <v>2789</v>
      </c>
      <c r="C164" t="s">
        <v>953</v>
      </c>
      <c r="D164" t="str">
        <f>VLOOKUP(Tabel9[[#This Row],[DB25]],'3. DB25 Alle koder'!B:C,2,FALSE)</f>
        <v>Fremstilling af maskiner til produktion af papir og pap</v>
      </c>
      <c r="E164">
        <f t="shared" si="4"/>
        <v>0</v>
      </c>
    </row>
    <row r="165" spans="1:5" x14ac:dyDescent="0.25">
      <c r="A165" t="s">
        <v>970</v>
      </c>
      <c r="B165" t="s">
        <v>968</v>
      </c>
      <c r="C165" t="s">
        <v>970</v>
      </c>
      <c r="D165" t="str">
        <f>VLOOKUP(Tabel9[[#This Row],[DB25]],'3. DB25 Alle koder'!B:C,2,FALSE)</f>
        <v>Fremstilling af karosserier til motorkøretøjer; fremstilling af påhængsvogne og sættevogne</v>
      </c>
      <c r="E165">
        <f t="shared" si="4"/>
        <v>0</v>
      </c>
    </row>
    <row r="166" spans="1:5" x14ac:dyDescent="0.25">
      <c r="A166" t="s">
        <v>988</v>
      </c>
      <c r="B166" t="s">
        <v>987</v>
      </c>
      <c r="C166" t="s">
        <v>988</v>
      </c>
      <c r="D166" t="str">
        <f>VLOOKUP(Tabel9[[#This Row],[DB25]],'3. DB25 Alle koder'!B:C,2,FALSE)</f>
        <v>Bygning af både til fritid og sport</v>
      </c>
      <c r="E166">
        <f t="shared" si="4"/>
        <v>0</v>
      </c>
    </row>
    <row r="167" spans="1:5" x14ac:dyDescent="0.25">
      <c r="A167" t="s">
        <v>995</v>
      </c>
      <c r="B167" t="s">
        <v>993</v>
      </c>
      <c r="C167" t="s">
        <v>995</v>
      </c>
      <c r="D167" t="str">
        <f>VLOOKUP(Tabel9[[#This Row],[DB25]],'3. DB25 Alle koder'!B:C,2,FALSE)</f>
        <v>Fremstilling af lokomotiver og andet rullende materiel til jernbaner og sporveje</v>
      </c>
      <c r="E167">
        <f t="shared" si="4"/>
        <v>0</v>
      </c>
    </row>
    <row r="168" spans="1:5" x14ac:dyDescent="0.25">
      <c r="A168" t="s">
        <v>1016</v>
      </c>
      <c r="B168" t="s">
        <v>2798</v>
      </c>
      <c r="C168" t="s">
        <v>1016</v>
      </c>
      <c r="D168" t="str">
        <f>VLOOKUP(Tabel9[[#This Row],[DB25]],'3. DB25 Alle koder'!B:C,2,FALSE)</f>
        <v>Fremstilling af andre transportmidler i.a.n.</v>
      </c>
      <c r="E168">
        <f t="shared" si="4"/>
        <v>0</v>
      </c>
    </row>
    <row r="169" spans="1:5" x14ac:dyDescent="0.25">
      <c r="A169" t="s">
        <v>1028</v>
      </c>
      <c r="B169" t="s">
        <v>1027</v>
      </c>
      <c r="C169" t="s">
        <v>1028</v>
      </c>
      <c r="D169" t="str">
        <f>VLOOKUP(Tabel9[[#This Row],[DB25]],'3. DB25 Alle koder'!B:C,2,FALSE)</f>
        <v>Prægning af mønter</v>
      </c>
      <c r="E169">
        <f t="shared" si="4"/>
        <v>0</v>
      </c>
    </row>
    <row r="170" spans="1:5" x14ac:dyDescent="0.25">
      <c r="A170" t="s">
        <v>1031</v>
      </c>
      <c r="B170" t="s">
        <v>2808</v>
      </c>
      <c r="C170" t="s">
        <v>1031</v>
      </c>
      <c r="D170" t="str">
        <f>VLOOKUP(Tabel9[[#This Row],[DB25]],'3. DB25 Alle koder'!B:C,2,FALSE)</f>
        <v>Fremstilling af smykker og lignende varer</v>
      </c>
      <c r="E170">
        <f t="shared" si="4"/>
        <v>1</v>
      </c>
    </row>
    <row r="171" spans="1:5" x14ac:dyDescent="0.25">
      <c r="A171" t="s">
        <v>1034</v>
      </c>
      <c r="B171" t="s">
        <v>1033</v>
      </c>
      <c r="C171" t="s">
        <v>1034</v>
      </c>
      <c r="D171" t="str">
        <f>VLOOKUP(Tabel9[[#This Row],[DB25]],'3. DB25 Alle koder'!B:C,2,FALSE)</f>
        <v>Fremstilling af bijouteri og lignende varer</v>
      </c>
      <c r="E171">
        <f t="shared" si="4"/>
        <v>0</v>
      </c>
    </row>
    <row r="172" spans="1:5" x14ac:dyDescent="0.25">
      <c r="A172" t="s">
        <v>1038</v>
      </c>
      <c r="B172" t="s">
        <v>1036</v>
      </c>
      <c r="C172" t="s">
        <v>1038</v>
      </c>
      <c r="D172" t="str">
        <f>VLOOKUP(Tabel9[[#This Row],[DB25]],'3. DB25 Alle koder'!B:C,2,FALSE)</f>
        <v>Fremstilling af musikinstrumenter</v>
      </c>
      <c r="E172">
        <f t="shared" si="4"/>
        <v>0</v>
      </c>
    </row>
    <row r="173" spans="1:5" x14ac:dyDescent="0.25">
      <c r="A173" t="s">
        <v>1046</v>
      </c>
      <c r="B173" t="s">
        <v>1044</v>
      </c>
      <c r="C173" t="s">
        <v>1046</v>
      </c>
      <c r="D173" t="str">
        <f>VLOOKUP(Tabel9[[#This Row],[DB25]],'3. DB25 Alle koder'!B:C,2,FALSE)</f>
        <v>Fremstilling af spil og legetøj</v>
      </c>
      <c r="E173">
        <f t="shared" si="4"/>
        <v>0</v>
      </c>
    </row>
    <row r="174" spans="1:5" x14ac:dyDescent="0.25">
      <c r="A174" t="s">
        <v>1054</v>
      </c>
      <c r="B174" t="s">
        <v>1053</v>
      </c>
      <c r="C174" t="s">
        <v>1054</v>
      </c>
      <c r="D174" t="str">
        <f>VLOOKUP(Tabel9[[#This Row],[DB25]],'3. DB25 Alle koder'!B:C,2,FALSE)</f>
        <v>Fremstilling af koste og børster</v>
      </c>
      <c r="E174">
        <f t="shared" si="4"/>
        <v>0</v>
      </c>
    </row>
    <row r="175" spans="1:5" x14ac:dyDescent="0.25">
      <c r="A175" t="s">
        <v>1070</v>
      </c>
      <c r="B175" t="s">
        <v>2815</v>
      </c>
      <c r="C175" t="s">
        <v>1070</v>
      </c>
      <c r="D175" t="str">
        <f>VLOOKUP(Tabel9[[#This Row],[DB25]],'3. DB25 Alle koder'!B:C,2,FALSE)</f>
        <v>Reparation og vedligeholdelse af elektronisk og optisk udstyr</v>
      </c>
      <c r="E175">
        <f t="shared" si="4"/>
        <v>1</v>
      </c>
    </row>
    <row r="176" spans="1:5" x14ac:dyDescent="0.25">
      <c r="A176" t="s">
        <v>1073</v>
      </c>
      <c r="B176" t="s">
        <v>2816</v>
      </c>
      <c r="C176" t="s">
        <v>1073</v>
      </c>
      <c r="D176" t="str">
        <f>VLOOKUP(Tabel9[[#This Row],[DB25]],'3. DB25 Alle koder'!B:C,2,FALSE)</f>
        <v>Reparation og vedligeholdelse af elektrisk udstyr</v>
      </c>
      <c r="E176">
        <f t="shared" si="4"/>
        <v>1</v>
      </c>
    </row>
    <row r="177" spans="1:5" x14ac:dyDescent="0.25">
      <c r="A177" t="s">
        <v>1082</v>
      </c>
      <c r="B177" t="s">
        <v>2819</v>
      </c>
      <c r="C177" t="s">
        <v>1082</v>
      </c>
      <c r="D177" t="str">
        <f>VLOOKUP(Tabel9[[#This Row],[DB25]],'3. DB25 Alle koder'!B:C,2,FALSE)</f>
        <v>Reparation og vedligeholdelse af andre civile transportmidler</v>
      </c>
      <c r="E177">
        <f t="shared" si="4"/>
        <v>1</v>
      </c>
    </row>
    <row r="178" spans="1:5" x14ac:dyDescent="0.25">
      <c r="A178" t="s">
        <v>1092</v>
      </c>
      <c r="B178" t="s">
        <v>1090</v>
      </c>
      <c r="C178" t="s">
        <v>1092</v>
      </c>
      <c r="D178" t="str">
        <f>VLOOKUP(Tabel9[[#This Row],[DB25]],'3. DB25 Alle koder'!B:C,2,FALSE)</f>
        <v>Installation af industrimaskiner og -udstyr</v>
      </c>
      <c r="E178">
        <f t="shared" si="4"/>
        <v>0</v>
      </c>
    </row>
    <row r="179" spans="1:5" x14ac:dyDescent="0.25">
      <c r="A179" t="s">
        <v>1123</v>
      </c>
      <c r="B179" t="s">
        <v>2823</v>
      </c>
      <c r="C179" t="s">
        <v>1123</v>
      </c>
      <c r="D179" t="str">
        <f>VLOOKUP(Tabel9[[#This Row],[DB25]],'3. DB25 Alle koder'!B:C,2,FALSE)</f>
        <v>Produktion af gas</v>
      </c>
      <c r="E179">
        <f t="shared" si="4"/>
        <v>1</v>
      </c>
    </row>
    <row r="180" spans="1:5" x14ac:dyDescent="0.25">
      <c r="A180" t="s">
        <v>1126</v>
      </c>
      <c r="B180" t="s">
        <v>1125</v>
      </c>
      <c r="C180" t="s">
        <v>1126</v>
      </c>
      <c r="D180" t="str">
        <f>VLOOKUP(Tabel9[[#This Row],[DB25]],'3. DB25 Alle koder'!B:C,2,FALSE)</f>
        <v>Distribution af gas</v>
      </c>
      <c r="E180">
        <f t="shared" si="4"/>
        <v>0</v>
      </c>
    </row>
    <row r="181" spans="1:5" x14ac:dyDescent="0.25">
      <c r="A181" t="s">
        <v>1136</v>
      </c>
      <c r="B181" t="s">
        <v>2824</v>
      </c>
      <c r="C181" t="s">
        <v>1136</v>
      </c>
      <c r="D181" t="str">
        <f>VLOOKUP(Tabel9[[#This Row],[DB25]],'3. DB25 Alle koder'!B:C,2,FALSE)</f>
        <v>Fjernvarmeforsyning</v>
      </c>
      <c r="E181">
        <f t="shared" si="4"/>
        <v>1</v>
      </c>
    </row>
    <row r="182" spans="1:5" x14ac:dyDescent="0.25">
      <c r="A182" t="s">
        <v>1145</v>
      </c>
      <c r="B182" t="s">
        <v>1142</v>
      </c>
      <c r="C182" t="s">
        <v>1145</v>
      </c>
      <c r="D182" t="str">
        <f>VLOOKUP(Tabel9[[#This Row],[DB25]],'3. DB25 Alle koder'!B:C,2,FALSE)</f>
        <v>Vandforsyning</v>
      </c>
      <c r="E182">
        <f t="shared" si="4"/>
        <v>0</v>
      </c>
    </row>
    <row r="183" spans="1:5" x14ac:dyDescent="0.25">
      <c r="A183" t="s">
        <v>1150</v>
      </c>
      <c r="B183" t="s">
        <v>1147</v>
      </c>
      <c r="C183" t="s">
        <v>1150</v>
      </c>
      <c r="D183" t="str">
        <f>VLOOKUP(Tabel9[[#This Row],[DB25]],'3. DB25 Alle koder'!B:C,2,FALSE)</f>
        <v>Opsamling og behandling af spildevand</v>
      </c>
      <c r="E183">
        <f t="shared" ref="E183:E233" si="5">IF(B183=D183,0,1)</f>
        <v>0</v>
      </c>
    </row>
    <row r="184" spans="1:5" x14ac:dyDescent="0.25">
      <c r="A184" t="s">
        <v>1157</v>
      </c>
      <c r="B184" t="s">
        <v>1156</v>
      </c>
      <c r="C184" t="s">
        <v>1157</v>
      </c>
      <c r="D184" t="str">
        <f>VLOOKUP(Tabel9[[#This Row],[DB25]],'3. DB25 Alle koder'!B:C,2,FALSE)</f>
        <v>Indsamling af ikke-farligt affald</v>
      </c>
      <c r="E184">
        <f t="shared" si="5"/>
        <v>0</v>
      </c>
    </row>
    <row r="185" spans="1:5" x14ac:dyDescent="0.25">
      <c r="A185" t="s">
        <v>1160</v>
      </c>
      <c r="B185" t="s">
        <v>1159</v>
      </c>
      <c r="C185" t="s">
        <v>1160</v>
      </c>
      <c r="D185" t="str">
        <f>VLOOKUP(Tabel9[[#This Row],[DB25]],'3. DB25 Alle koder'!B:C,2,FALSE)</f>
        <v>Indsamling af farligt affald</v>
      </c>
      <c r="E185">
        <f t="shared" si="5"/>
        <v>0</v>
      </c>
    </row>
    <row r="186" spans="1:5" x14ac:dyDescent="0.25">
      <c r="A186" t="s">
        <v>1187</v>
      </c>
      <c r="B186" t="s">
        <v>2833</v>
      </c>
      <c r="C186" t="s">
        <v>1187</v>
      </c>
      <c r="D186" t="str">
        <f>VLOOKUP(Tabel9[[#This Row],[DB25]],'3. DB25 Alle koder'!B:C,2,FALSE)</f>
        <v>Rensning af jord og grundvand og anden dekontaminering</v>
      </c>
      <c r="E186">
        <f t="shared" si="5"/>
        <v>1</v>
      </c>
    </row>
    <row r="187" spans="1:5" x14ac:dyDescent="0.25">
      <c r="A187" t="s">
        <v>1203</v>
      </c>
      <c r="B187" t="s">
        <v>1202</v>
      </c>
      <c r="C187" t="s">
        <v>1203</v>
      </c>
      <c r="D187" t="str">
        <f>VLOOKUP(Tabel9[[#This Row],[DB25]],'3. DB25 Alle koder'!B:C,2,FALSE)</f>
        <v>Anlæg af jernbaner og undergrundsbaner</v>
      </c>
      <c r="E187">
        <f t="shared" si="5"/>
        <v>0</v>
      </c>
    </row>
    <row r="188" spans="1:5" x14ac:dyDescent="0.25">
      <c r="A188" t="s">
        <v>1206</v>
      </c>
      <c r="B188" t="s">
        <v>1205</v>
      </c>
      <c r="C188" t="s">
        <v>1206</v>
      </c>
      <c r="D188" t="str">
        <f>VLOOKUP(Tabel9[[#This Row],[DB25]],'3. DB25 Alle koder'!B:C,2,FALSE)</f>
        <v>Anlæg af broer og tunneller</v>
      </c>
      <c r="E188">
        <f t="shared" si="5"/>
        <v>0</v>
      </c>
    </row>
    <row r="189" spans="1:5" x14ac:dyDescent="0.25">
      <c r="A189" t="s">
        <v>1210</v>
      </c>
      <c r="B189" t="s">
        <v>1211</v>
      </c>
      <c r="C189" t="s">
        <v>1210</v>
      </c>
      <c r="D189" t="str">
        <f>VLOOKUP(Tabel9[[#This Row],[DB25]],'3. DB25 Alle koder'!B:C,2,FALSE)</f>
        <v>Anlæg af ledningsnet til væsker</v>
      </c>
      <c r="E189">
        <f t="shared" si="5"/>
        <v>0</v>
      </c>
    </row>
    <row r="190" spans="1:5" x14ac:dyDescent="0.25">
      <c r="A190" t="s">
        <v>1219</v>
      </c>
      <c r="B190" t="s">
        <v>2839</v>
      </c>
      <c r="C190" t="s">
        <v>1219</v>
      </c>
      <c r="D190" t="str">
        <f>VLOOKUP(Tabel9[[#This Row],[DB25]],'3. DB25 Alle koder'!B:C,2,FALSE)</f>
        <v>Anlæg af vandveje, havne, diger, dæmninger mv.</v>
      </c>
      <c r="E190">
        <f t="shared" si="5"/>
        <v>1</v>
      </c>
    </row>
    <row r="191" spans="1:5" x14ac:dyDescent="0.25">
      <c r="A191" t="s">
        <v>1229</v>
      </c>
      <c r="B191" t="s">
        <v>1228</v>
      </c>
      <c r="C191" t="s">
        <v>1229</v>
      </c>
      <c r="D191" t="str">
        <f>VLOOKUP(Tabel9[[#This Row],[DB25]],'3. DB25 Alle koder'!B:C,2,FALSE)</f>
        <v>Nedrivning</v>
      </c>
      <c r="E191">
        <f t="shared" si="5"/>
        <v>0</v>
      </c>
    </row>
    <row r="192" spans="1:5" x14ac:dyDescent="0.25">
      <c r="A192" t="s">
        <v>1232</v>
      </c>
      <c r="B192" t="s">
        <v>1231</v>
      </c>
      <c r="C192" t="s">
        <v>1232</v>
      </c>
      <c r="D192" t="str">
        <f>VLOOKUP(Tabel9[[#This Row],[DB25]],'3. DB25 Alle koder'!B:C,2,FALSE)</f>
        <v>Forberedende byggepladsarbejder</v>
      </c>
      <c r="E192">
        <f t="shared" si="5"/>
        <v>0</v>
      </c>
    </row>
    <row r="193" spans="1:5" x14ac:dyDescent="0.25">
      <c r="A193" t="s">
        <v>1235</v>
      </c>
      <c r="B193" t="s">
        <v>1234</v>
      </c>
      <c r="C193" t="s">
        <v>1235</v>
      </c>
      <c r="D193" t="str">
        <f>VLOOKUP(Tabel9[[#This Row],[DB25]],'3. DB25 Alle koder'!B:C,2,FALSE)</f>
        <v>Funderingsundersøgelser</v>
      </c>
      <c r="E193">
        <f t="shared" si="5"/>
        <v>0</v>
      </c>
    </row>
    <row r="194" spans="1:5" x14ac:dyDescent="0.25">
      <c r="A194" t="s">
        <v>1239</v>
      </c>
      <c r="B194" t="s">
        <v>1238</v>
      </c>
      <c r="C194" t="s">
        <v>1239</v>
      </c>
      <c r="D194" t="str">
        <f>VLOOKUP(Tabel9[[#This Row],[DB25]],'3. DB25 Alle koder'!B:C,2,FALSE)</f>
        <v>El-installation</v>
      </c>
      <c r="E194">
        <f t="shared" si="5"/>
        <v>0</v>
      </c>
    </row>
    <row r="195" spans="1:5" x14ac:dyDescent="0.25">
      <c r="A195" t="s">
        <v>1253</v>
      </c>
      <c r="B195" t="s">
        <v>1252</v>
      </c>
      <c r="C195" t="s">
        <v>1253</v>
      </c>
      <c r="D195" t="str">
        <f>VLOOKUP(Tabel9[[#This Row],[DB25]],'3. DB25 Alle koder'!B:C,2,FALSE)</f>
        <v>Stukkatøraktiviteter</v>
      </c>
      <c r="E195">
        <f t="shared" si="5"/>
        <v>1</v>
      </c>
    </row>
    <row r="196" spans="1:5" x14ac:dyDescent="0.25">
      <c r="A196" t="s">
        <v>1256</v>
      </c>
      <c r="B196" t="s">
        <v>1255</v>
      </c>
      <c r="C196" t="s">
        <v>1256</v>
      </c>
      <c r="D196" t="str">
        <f>VLOOKUP(Tabel9[[#This Row],[DB25]],'3. DB25 Alle koder'!B:C,2,FALSE)</f>
        <v>Tømrer- og bygningssnedkeraktiviteter</v>
      </c>
      <c r="E196">
        <f t="shared" si="5"/>
        <v>1</v>
      </c>
    </row>
    <row r="197" spans="1:5" x14ac:dyDescent="0.25">
      <c r="A197" t="s">
        <v>1259</v>
      </c>
      <c r="B197" t="s">
        <v>1258</v>
      </c>
      <c r="C197" t="s">
        <v>1259</v>
      </c>
      <c r="D197" t="str">
        <f>VLOOKUP(Tabel9[[#This Row],[DB25]],'3. DB25 Alle koder'!B:C,2,FALSE)</f>
        <v>Udførelse af gulvbelægninger og vægbeklædning</v>
      </c>
      <c r="E197">
        <f t="shared" si="5"/>
        <v>0</v>
      </c>
    </row>
    <row r="198" spans="1:5" x14ac:dyDescent="0.25">
      <c r="A198" t="s">
        <v>1262</v>
      </c>
      <c r="B198" t="s">
        <v>2844</v>
      </c>
      <c r="C198" t="s">
        <v>1262</v>
      </c>
      <c r="D198" t="str">
        <f>VLOOKUP(Tabel9[[#This Row],[DB25]],'3. DB25 Alle koder'!B:C,2,FALSE)</f>
        <v>Maleraktiviteter</v>
      </c>
      <c r="E198">
        <f t="shared" si="5"/>
        <v>1</v>
      </c>
    </row>
    <row r="199" spans="1:5" x14ac:dyDescent="0.25">
      <c r="A199" t="s">
        <v>1263</v>
      </c>
      <c r="B199" t="s">
        <v>1264</v>
      </c>
      <c r="C199" t="s">
        <v>1263</v>
      </c>
      <c r="D199" t="str">
        <f>VLOOKUP(Tabel9[[#This Row],[DB25]],'3. DB25 Alle koder'!B:C,2,FALSE)</f>
        <v>Glarmesteraktiviteter</v>
      </c>
      <c r="E199">
        <f t="shared" si="5"/>
        <v>1</v>
      </c>
    </row>
    <row r="200" spans="1:5" x14ac:dyDescent="0.25">
      <c r="A200" t="s">
        <v>1328</v>
      </c>
      <c r="B200" t="s">
        <v>1327</v>
      </c>
      <c r="C200" t="s">
        <v>1328</v>
      </c>
      <c r="D200" t="str">
        <f>VLOOKUP(Tabel9[[#This Row],[DB25]],'3. DB25 Alle koder'!B:C,2,FALSE)</f>
        <v>Engroshandel med korn, uforarbejdet tobak, såsæd og foderstoffer</v>
      </c>
      <c r="E200">
        <f t="shared" si="5"/>
        <v>0</v>
      </c>
    </row>
    <row r="201" spans="1:5" x14ac:dyDescent="0.25">
      <c r="A201" t="s">
        <v>1331</v>
      </c>
      <c r="B201" t="s">
        <v>1330</v>
      </c>
      <c r="C201" t="s">
        <v>1331</v>
      </c>
      <c r="D201" t="str">
        <f>VLOOKUP(Tabel9[[#This Row],[DB25]],'3. DB25 Alle koder'!B:C,2,FALSE)</f>
        <v>Engroshandel med blomster og planter</v>
      </c>
      <c r="E201">
        <f t="shared" si="5"/>
        <v>0</v>
      </c>
    </row>
    <row r="202" spans="1:5" x14ac:dyDescent="0.25">
      <c r="A202" t="s">
        <v>1334</v>
      </c>
      <c r="B202" t="s">
        <v>1333</v>
      </c>
      <c r="C202" t="s">
        <v>1334</v>
      </c>
      <c r="D202" t="str">
        <f>VLOOKUP(Tabel9[[#This Row],[DB25]],'3. DB25 Alle koder'!B:C,2,FALSE)</f>
        <v>Engroshandel med levende dyr</v>
      </c>
      <c r="E202">
        <f t="shared" si="5"/>
        <v>0</v>
      </c>
    </row>
    <row r="203" spans="1:5" x14ac:dyDescent="0.25">
      <c r="A203" t="s">
        <v>1337</v>
      </c>
      <c r="B203" t="s">
        <v>1336</v>
      </c>
      <c r="C203" t="s">
        <v>1337</v>
      </c>
      <c r="D203" t="str">
        <f>VLOOKUP(Tabel9[[#This Row],[DB25]],'3. DB25 Alle koder'!B:C,2,FALSE)</f>
        <v>Engroshandel med huder, skind og læder</v>
      </c>
      <c r="E203">
        <f t="shared" si="5"/>
        <v>0</v>
      </c>
    </row>
    <row r="204" spans="1:5" x14ac:dyDescent="0.25">
      <c r="A204" t="s">
        <v>1342</v>
      </c>
      <c r="B204" t="s">
        <v>1341</v>
      </c>
      <c r="C204" t="s">
        <v>1342</v>
      </c>
      <c r="D204" t="str">
        <f>VLOOKUP(Tabel9[[#This Row],[DB25]],'3. DB25 Alle koder'!B:C,2,FALSE)</f>
        <v>Engroshandel med frugt og grøntsager</v>
      </c>
      <c r="E204">
        <f t="shared" si="5"/>
        <v>0</v>
      </c>
    </row>
    <row r="205" spans="1:5" x14ac:dyDescent="0.25">
      <c r="A205" t="s">
        <v>1351</v>
      </c>
      <c r="B205" t="s">
        <v>1350</v>
      </c>
      <c r="C205" t="s">
        <v>1351</v>
      </c>
      <c r="D205" t="str">
        <f>VLOOKUP(Tabel9[[#This Row],[DB25]],'3. DB25 Alle koder'!B:C,2,FALSE)</f>
        <v>Engroshandel med mejeriprodukter, æg samt spiselige olier og fedtstoffer</v>
      </c>
      <c r="E205">
        <f t="shared" si="5"/>
        <v>0</v>
      </c>
    </row>
    <row r="206" spans="1:5" x14ac:dyDescent="0.25">
      <c r="A206" t="s">
        <v>1354</v>
      </c>
      <c r="B206" t="s">
        <v>1355</v>
      </c>
      <c r="C206" t="s">
        <v>1354</v>
      </c>
      <c r="D206" t="str">
        <f>VLOOKUP(Tabel9[[#This Row],[DB25]],'3. DB25 Alle koder'!B:C,2,FALSE)</f>
        <v>Engroshandel med øl, mineralvand, frugt- og grøntsagssaft</v>
      </c>
      <c r="E206">
        <f t="shared" si="5"/>
        <v>0</v>
      </c>
    </row>
    <row r="207" spans="1:5" x14ac:dyDescent="0.25">
      <c r="A207" t="s">
        <v>1356</v>
      </c>
      <c r="B207" t="s">
        <v>1357</v>
      </c>
      <c r="C207" t="s">
        <v>1356</v>
      </c>
      <c r="D207" t="str">
        <f>VLOOKUP(Tabel9[[#This Row],[DB25]],'3. DB25 Alle koder'!B:C,2,FALSE)</f>
        <v>Engroshandel med vin og spiritus</v>
      </c>
      <c r="E207">
        <f t="shared" si="5"/>
        <v>0</v>
      </c>
    </row>
    <row r="208" spans="1:5" x14ac:dyDescent="0.25">
      <c r="A208" t="s">
        <v>1360</v>
      </c>
      <c r="B208" t="s">
        <v>1359</v>
      </c>
      <c r="C208" t="s">
        <v>1360</v>
      </c>
      <c r="D208" t="str">
        <f>VLOOKUP(Tabel9[[#This Row],[DB25]],'3. DB25 Alle koder'!B:C,2,FALSE)</f>
        <v>Engroshandel med tobaksvarer</v>
      </c>
      <c r="E208">
        <f t="shared" si="5"/>
        <v>0</v>
      </c>
    </row>
    <row r="209" spans="1:5" x14ac:dyDescent="0.25">
      <c r="A209" t="s">
        <v>1363</v>
      </c>
      <c r="B209" t="s">
        <v>1362</v>
      </c>
      <c r="C209" t="s">
        <v>1363</v>
      </c>
      <c r="D209" t="str">
        <f>VLOOKUP(Tabel9[[#This Row],[DB25]],'3. DB25 Alle koder'!B:C,2,FALSE)</f>
        <v>Engroshandel med sukker, chokolade og sukkervarer</v>
      </c>
      <c r="E209">
        <f t="shared" si="5"/>
        <v>0</v>
      </c>
    </row>
    <row r="210" spans="1:5" x14ac:dyDescent="0.25">
      <c r="A210" t="s">
        <v>1366</v>
      </c>
      <c r="B210" t="s">
        <v>1365</v>
      </c>
      <c r="C210" t="s">
        <v>1366</v>
      </c>
      <c r="D210" t="str">
        <f>VLOOKUP(Tabel9[[#This Row],[DB25]],'3. DB25 Alle koder'!B:C,2,FALSE)</f>
        <v>Engroshandel med kaffe, te, kakao og krydderier</v>
      </c>
      <c r="E210">
        <f t="shared" si="5"/>
        <v>0</v>
      </c>
    </row>
    <row r="211" spans="1:5" x14ac:dyDescent="0.25">
      <c r="A211" t="s">
        <v>1372</v>
      </c>
      <c r="B211" t="s">
        <v>1371</v>
      </c>
      <c r="C211" t="s">
        <v>1372</v>
      </c>
      <c r="D211" t="str">
        <f>VLOOKUP(Tabel9[[#This Row],[DB25]],'3. DB25 Alle koder'!B:C,2,FALSE)</f>
        <v>Ikke-specialiseret engroshandel med føde-, drikke- og tobaksvarer</v>
      </c>
      <c r="E211">
        <f t="shared" si="5"/>
        <v>0</v>
      </c>
    </row>
    <row r="212" spans="1:5" x14ac:dyDescent="0.25">
      <c r="A212" t="s">
        <v>1377</v>
      </c>
      <c r="B212" t="s">
        <v>1376</v>
      </c>
      <c r="C212" t="s">
        <v>1377</v>
      </c>
      <c r="D212" t="str">
        <f>VLOOKUP(Tabel9[[#This Row],[DB25]],'3. DB25 Alle koder'!B:C,2,FALSE)</f>
        <v>Engroshandel med tekstiler</v>
      </c>
      <c r="E212">
        <f t="shared" si="5"/>
        <v>0</v>
      </c>
    </row>
    <row r="213" spans="1:5" x14ac:dyDescent="0.25">
      <c r="A213" t="s">
        <v>1380</v>
      </c>
      <c r="B213" t="s">
        <v>1381</v>
      </c>
      <c r="C213" t="s">
        <v>1380</v>
      </c>
      <c r="D213" t="str">
        <f>VLOOKUP(Tabel9[[#This Row],[DB25]],'3. DB25 Alle koder'!B:C,2,FALSE)</f>
        <v>Engroshandel med beklædning</v>
      </c>
      <c r="E213">
        <f t="shared" si="5"/>
        <v>0</v>
      </c>
    </row>
    <row r="214" spans="1:5" x14ac:dyDescent="0.25">
      <c r="A214" t="s">
        <v>1382</v>
      </c>
      <c r="B214" t="s">
        <v>1383</v>
      </c>
      <c r="C214" t="s">
        <v>1382</v>
      </c>
      <c r="D214" t="str">
        <f>VLOOKUP(Tabel9[[#This Row],[DB25]],'3. DB25 Alle koder'!B:C,2,FALSE)</f>
        <v>Engroshandel med fodtøj</v>
      </c>
      <c r="E214">
        <f t="shared" si="5"/>
        <v>0</v>
      </c>
    </row>
    <row r="215" spans="1:5" x14ac:dyDescent="0.25">
      <c r="A215" t="s">
        <v>1392</v>
      </c>
      <c r="B215" t="s">
        <v>1393</v>
      </c>
      <c r="C215" t="s">
        <v>1392</v>
      </c>
      <c r="D215" t="str">
        <f>VLOOKUP(Tabel9[[#This Row],[DB25]],'3. DB25 Alle koder'!B:C,2,FALSE)</f>
        <v>Engroshandel med porcelæns- og glasvarer</v>
      </c>
      <c r="E215">
        <f t="shared" si="5"/>
        <v>0</v>
      </c>
    </row>
    <row r="216" spans="1:5" x14ac:dyDescent="0.25">
      <c r="A216" t="s">
        <v>1394</v>
      </c>
      <c r="B216" t="s">
        <v>1395</v>
      </c>
      <c r="C216" t="s">
        <v>1394</v>
      </c>
      <c r="D216" t="str">
        <f>VLOOKUP(Tabel9[[#This Row],[DB25]],'3. DB25 Alle koder'!B:C,2,FALSE)</f>
        <v>Engroshandel med rengøringsmidler</v>
      </c>
      <c r="E216">
        <f t="shared" si="5"/>
        <v>0</v>
      </c>
    </row>
    <row r="217" spans="1:5" x14ac:dyDescent="0.25">
      <c r="A217" t="s">
        <v>1398</v>
      </c>
      <c r="B217" t="s">
        <v>1397</v>
      </c>
      <c r="C217" t="s">
        <v>1398</v>
      </c>
      <c r="D217" t="str">
        <f>VLOOKUP(Tabel9[[#This Row],[DB25]],'3. DB25 Alle koder'!B:C,2,FALSE)</f>
        <v>Engroshandel med parfumerivarer og kosmetik</v>
      </c>
      <c r="E217">
        <f t="shared" si="5"/>
        <v>0</v>
      </c>
    </row>
    <row r="218" spans="1:5" x14ac:dyDescent="0.25">
      <c r="A218" t="s">
        <v>1401</v>
      </c>
      <c r="B218" t="s">
        <v>1402</v>
      </c>
      <c r="C218" t="s">
        <v>1401</v>
      </c>
      <c r="D218" t="str">
        <f>VLOOKUP(Tabel9[[#This Row],[DB25]],'3. DB25 Alle koder'!B:C,2,FALSE)</f>
        <v>Engroshandel med medicinalvarer og sygeplejeartikler</v>
      </c>
      <c r="E218">
        <f t="shared" si="5"/>
        <v>0</v>
      </c>
    </row>
    <row r="219" spans="1:5" x14ac:dyDescent="0.25">
      <c r="A219" t="s">
        <v>1403</v>
      </c>
      <c r="B219" t="s">
        <v>1404</v>
      </c>
      <c r="C219" t="s">
        <v>1403</v>
      </c>
      <c r="D219" t="str">
        <f>VLOOKUP(Tabel9[[#This Row],[DB25]],'3. DB25 Alle koder'!B:C,2,FALSE)</f>
        <v>Engroshandel med læge- og hospitalsartikler</v>
      </c>
      <c r="E219">
        <f t="shared" si="5"/>
        <v>0</v>
      </c>
    </row>
    <row r="220" spans="1:5" x14ac:dyDescent="0.25">
      <c r="A220" t="s">
        <v>1410</v>
      </c>
      <c r="B220" t="s">
        <v>2885</v>
      </c>
      <c r="C220" t="s">
        <v>1410</v>
      </c>
      <c r="D220" t="str">
        <f>VLOOKUP(Tabel9[[#This Row],[DB25]],'3. DB25 Alle koder'!B:C,2,FALSE)</f>
        <v>Engroshandel med ure og smykker</v>
      </c>
      <c r="E220">
        <f t="shared" si="5"/>
        <v>1</v>
      </c>
    </row>
    <row r="221" spans="1:5" x14ac:dyDescent="0.25">
      <c r="A221" t="s">
        <v>1413</v>
      </c>
      <c r="B221" t="s">
        <v>1414</v>
      </c>
      <c r="C221" t="s">
        <v>1413</v>
      </c>
      <c r="D221" t="str">
        <f>VLOOKUP(Tabel9[[#This Row],[DB25]],'3. DB25 Alle koder'!B:C,2,FALSE)</f>
        <v>Engroshandel med cykler, sportsartikler og lystbåde</v>
      </c>
      <c r="E221">
        <f t="shared" si="5"/>
        <v>0</v>
      </c>
    </row>
    <row r="222" spans="1:5" x14ac:dyDescent="0.25">
      <c r="A222" t="s">
        <v>1415</v>
      </c>
      <c r="B222" t="s">
        <v>1416</v>
      </c>
      <c r="C222" t="s">
        <v>1415</v>
      </c>
      <c r="D222" t="str">
        <f>VLOOKUP(Tabel9[[#This Row],[DB25]],'3. DB25 Alle koder'!B:C,2,FALSE)</f>
        <v>Engroshandel med bøger, papir og papirvarer</v>
      </c>
      <c r="E222">
        <f t="shared" si="5"/>
        <v>0</v>
      </c>
    </row>
    <row r="223" spans="1:5" x14ac:dyDescent="0.25">
      <c r="A223" t="s">
        <v>1417</v>
      </c>
      <c r="B223" t="s">
        <v>1418</v>
      </c>
      <c r="C223" t="s">
        <v>1417</v>
      </c>
      <c r="D223" t="str">
        <f>VLOOKUP(Tabel9[[#This Row],[DB25]],'3. DB25 Alle koder'!B:C,2,FALSE)</f>
        <v>Engroshandel med kufferter og lædervarer</v>
      </c>
      <c r="E223">
        <f t="shared" si="5"/>
        <v>0</v>
      </c>
    </row>
    <row r="224" spans="1:5" x14ac:dyDescent="0.25">
      <c r="A224" t="s">
        <v>1428</v>
      </c>
      <c r="B224" t="s">
        <v>1427</v>
      </c>
      <c r="C224" t="s">
        <v>1428</v>
      </c>
      <c r="D224" t="str">
        <f>VLOOKUP(Tabel9[[#This Row],[DB25]],'3. DB25 Alle koder'!B:C,2,FALSE)</f>
        <v>Engroshandel med landbrugsmaskiner, -udstyr og tilbehør hertil</v>
      </c>
      <c r="E224">
        <f t="shared" si="5"/>
        <v>0</v>
      </c>
    </row>
    <row r="225" spans="1:5" x14ac:dyDescent="0.25">
      <c r="A225" t="s">
        <v>1431</v>
      </c>
      <c r="B225" t="s">
        <v>1430</v>
      </c>
      <c r="C225" t="s">
        <v>1431</v>
      </c>
      <c r="D225" t="str">
        <f>VLOOKUP(Tabel9[[#This Row],[DB25]],'3. DB25 Alle koder'!B:C,2,FALSE)</f>
        <v>Engroshandel med værktøjsmaskiner</v>
      </c>
      <c r="E225">
        <f t="shared" si="5"/>
        <v>0</v>
      </c>
    </row>
    <row r="226" spans="1:5" x14ac:dyDescent="0.25">
      <c r="A226" t="s">
        <v>1434</v>
      </c>
      <c r="B226" t="s">
        <v>1433</v>
      </c>
      <c r="C226" t="s">
        <v>1434</v>
      </c>
      <c r="D226" t="str">
        <f>VLOOKUP(Tabel9[[#This Row],[DB25]],'3. DB25 Alle koder'!B:C,2,FALSE)</f>
        <v>Engroshandel med maskiner til minedrift, og bygge- og anlægsaktiviteter</v>
      </c>
      <c r="E226">
        <f t="shared" si="5"/>
        <v>1</v>
      </c>
    </row>
    <row r="227" spans="1:5" x14ac:dyDescent="0.25">
      <c r="A227" t="s">
        <v>1519</v>
      </c>
      <c r="B227" t="s">
        <v>2920</v>
      </c>
      <c r="C227" t="s">
        <v>1519</v>
      </c>
      <c r="D227" t="str">
        <f>VLOOKUP(Tabel9[[#This Row],[DB25]],'3. DB25 Alle koder'!B:C,2,FALSE)</f>
        <v>Detailhandel med motorbrændstoffer</v>
      </c>
      <c r="E227">
        <f t="shared" si="5"/>
        <v>1</v>
      </c>
    </row>
    <row r="228" spans="1:5" x14ac:dyDescent="0.25">
      <c r="A228" t="s">
        <v>1649</v>
      </c>
      <c r="B228" t="s">
        <v>1647</v>
      </c>
      <c r="C228" t="s">
        <v>1649</v>
      </c>
      <c r="D228" t="str">
        <f>VLOOKUP(Tabel9[[#This Row],[DB25]],'3. DB25 Alle koder'!B:C,2,FALSE)</f>
        <v>Godstransport med tog</v>
      </c>
      <c r="E228">
        <f t="shared" si="5"/>
        <v>0</v>
      </c>
    </row>
    <row r="229" spans="1:5" x14ac:dyDescent="0.25">
      <c r="A229" t="s">
        <v>1671</v>
      </c>
      <c r="B229" t="s">
        <v>2994</v>
      </c>
      <c r="C229" t="s">
        <v>1671</v>
      </c>
      <c r="D229" t="str">
        <f>VLOOKUP(Tabel9[[#This Row],[DB25]],'3. DB25 Alle koder'!B:C,2,FALSE)</f>
        <v>Flytteaktiviteter</v>
      </c>
      <c r="E229">
        <f t="shared" si="5"/>
        <v>1</v>
      </c>
    </row>
    <row r="230" spans="1:5" x14ac:dyDescent="0.25">
      <c r="A230" t="s">
        <v>1675</v>
      </c>
      <c r="B230" t="s">
        <v>1673</v>
      </c>
      <c r="C230" t="s">
        <v>1675</v>
      </c>
      <c r="D230" t="str">
        <f>VLOOKUP(Tabel9[[#This Row],[DB25]],'3. DB25 Alle koder'!B:C,2,FALSE)</f>
        <v>Rørtransport</v>
      </c>
      <c r="E230">
        <f t="shared" si="5"/>
        <v>0</v>
      </c>
    </row>
    <row r="231" spans="1:5" x14ac:dyDescent="0.25">
      <c r="A231" t="s">
        <v>1681</v>
      </c>
      <c r="B231" t="s">
        <v>1679</v>
      </c>
      <c r="C231" t="s">
        <v>1681</v>
      </c>
      <c r="D231" t="str">
        <f>VLOOKUP(Tabel9[[#This Row],[DB25]],'3. DB25 Alle koder'!B:C,2,FALSE)</f>
        <v>Sø- og kysttransport af passagerer</v>
      </c>
      <c r="E231">
        <f t="shared" si="5"/>
        <v>0</v>
      </c>
    </row>
    <row r="232" spans="1:5" x14ac:dyDescent="0.25">
      <c r="A232" t="s">
        <v>1685</v>
      </c>
      <c r="B232" t="s">
        <v>1683</v>
      </c>
      <c r="C232" t="s">
        <v>1685</v>
      </c>
      <c r="D232" t="str">
        <f>VLOOKUP(Tabel9[[#This Row],[DB25]],'3. DB25 Alle koder'!B:C,2,FALSE)</f>
        <v>Sø- og kysttransport af gods</v>
      </c>
      <c r="E232">
        <f t="shared" si="5"/>
        <v>0</v>
      </c>
    </row>
    <row r="233" spans="1:5" x14ac:dyDescent="0.25">
      <c r="A233" t="s">
        <v>1689</v>
      </c>
      <c r="B233" t="s">
        <v>1687</v>
      </c>
      <c r="C233" t="s">
        <v>1689</v>
      </c>
      <c r="D233" t="str">
        <f>VLOOKUP(Tabel9[[#This Row],[DB25]],'3. DB25 Alle koder'!B:C,2,FALSE)</f>
        <v>Transport af passagerer ad indre vandveje</v>
      </c>
      <c r="E233">
        <f t="shared" si="5"/>
        <v>0</v>
      </c>
    </row>
    <row r="234" spans="1:5" x14ac:dyDescent="0.25">
      <c r="A234" t="s">
        <v>1693</v>
      </c>
      <c r="B234" t="s">
        <v>1691</v>
      </c>
      <c r="C234" t="s">
        <v>1693</v>
      </c>
      <c r="D234" t="str">
        <f>VLOOKUP(Tabel9[[#This Row],[DB25]],'3. DB25 Alle koder'!B:C,2,FALSE)</f>
        <v>Transport af gods ad indre vandveje</v>
      </c>
      <c r="E234">
        <f t="shared" ref="E234:E286" si="6">IF(B234=D234,0,1)</f>
        <v>0</v>
      </c>
    </row>
    <row r="235" spans="1:5" x14ac:dyDescent="0.25">
      <c r="A235" t="s">
        <v>1699</v>
      </c>
      <c r="B235" t="s">
        <v>2995</v>
      </c>
      <c r="C235" t="s">
        <v>1699</v>
      </c>
      <c r="D235" t="str">
        <f>VLOOKUP(Tabel9[[#This Row],[DB25]],'3. DB25 Alle koder'!B:C,2,FALSE)</f>
        <v>Passagertransport med rutefly</v>
      </c>
      <c r="E235">
        <f t="shared" si="6"/>
        <v>1</v>
      </c>
    </row>
    <row r="236" spans="1:5" x14ac:dyDescent="0.25">
      <c r="A236" t="s">
        <v>1701</v>
      </c>
      <c r="B236" t="s">
        <v>2996</v>
      </c>
      <c r="C236" t="s">
        <v>1701</v>
      </c>
      <c r="D236" t="str">
        <f>VLOOKUP(Tabel9[[#This Row],[DB25]],'3. DB25 Alle koder'!B:C,2,FALSE)</f>
        <v>Passagertransport med charter- og taxifly</v>
      </c>
      <c r="E236">
        <f t="shared" si="6"/>
        <v>1</v>
      </c>
    </row>
    <row r="237" spans="1:5" x14ac:dyDescent="0.25">
      <c r="A237" t="s">
        <v>1707</v>
      </c>
      <c r="B237" t="s">
        <v>1706</v>
      </c>
      <c r="C237" t="s">
        <v>1707</v>
      </c>
      <c r="D237" t="str">
        <f>VLOOKUP(Tabel9[[#This Row],[DB25]],'3. DB25 Alle koder'!B:C,2,FALSE)</f>
        <v>Lufttransport af gods</v>
      </c>
      <c r="E237">
        <f t="shared" si="6"/>
        <v>0</v>
      </c>
    </row>
    <row r="238" spans="1:5" x14ac:dyDescent="0.25">
      <c r="A238" t="s">
        <v>1710</v>
      </c>
      <c r="B238" t="s">
        <v>1709</v>
      </c>
      <c r="C238" t="s">
        <v>1710</v>
      </c>
      <c r="D238" t="str">
        <f>VLOOKUP(Tabel9[[#This Row],[DB25]],'3. DB25 Alle koder'!B:C,2,FALSE)</f>
        <v>Rumfart</v>
      </c>
      <c r="E238">
        <f t="shared" si="6"/>
        <v>0</v>
      </c>
    </row>
    <row r="239" spans="1:5" x14ac:dyDescent="0.25">
      <c r="A239" t="s">
        <v>1720</v>
      </c>
      <c r="B239" t="s">
        <v>2999</v>
      </c>
      <c r="C239" t="s">
        <v>1720</v>
      </c>
      <c r="D239" t="str">
        <f>VLOOKUP(Tabel9[[#This Row],[DB25]],'3. DB25 Alle koder'!B:C,2,FALSE)</f>
        <v>Drift af stationer, godsterminaler mv.</v>
      </c>
      <c r="E239">
        <f t="shared" si="6"/>
        <v>1</v>
      </c>
    </row>
    <row r="240" spans="1:5" x14ac:dyDescent="0.25">
      <c r="A240" t="s">
        <v>1722</v>
      </c>
      <c r="B240" t="s">
        <v>3000</v>
      </c>
      <c r="C240" t="s">
        <v>1722</v>
      </c>
      <c r="D240" t="str">
        <f>VLOOKUP(Tabel9[[#This Row],[DB25]],'3. DB25 Alle koder'!B:C,2,FALSE)</f>
        <v>Drift af parkering og vejhjælp mv.</v>
      </c>
      <c r="E240">
        <f t="shared" si="6"/>
        <v>1</v>
      </c>
    </row>
    <row r="241" spans="1:5" x14ac:dyDescent="0.25">
      <c r="A241" t="s">
        <v>1724</v>
      </c>
      <c r="B241" t="s">
        <v>1725</v>
      </c>
      <c r="C241" t="s">
        <v>1724</v>
      </c>
      <c r="D241" t="str">
        <f>VLOOKUP(Tabel9[[#This Row],[DB25]],'3. DB25 Alle koder'!B:C,2,FALSE)</f>
        <v>Drift af betalingsveje, -broer og -tunneler</v>
      </c>
      <c r="E241">
        <f t="shared" si="6"/>
        <v>0</v>
      </c>
    </row>
    <row r="242" spans="1:5" x14ac:dyDescent="0.25">
      <c r="A242" t="s">
        <v>1728</v>
      </c>
      <c r="B242" t="s">
        <v>3001</v>
      </c>
      <c r="C242" t="s">
        <v>1728</v>
      </c>
      <c r="D242" t="str">
        <f>VLOOKUP(Tabel9[[#This Row],[DB25]],'3. DB25 Alle koder'!B:C,2,FALSE)</f>
        <v>Drift af erhvervshavne</v>
      </c>
      <c r="E242">
        <f t="shared" si="6"/>
        <v>1</v>
      </c>
    </row>
    <row r="243" spans="1:5" x14ac:dyDescent="0.25">
      <c r="A243" t="s">
        <v>1730</v>
      </c>
      <c r="B243" t="s">
        <v>3002</v>
      </c>
      <c r="C243" t="s">
        <v>1730</v>
      </c>
      <c r="D243" t="str">
        <f>VLOOKUP(Tabel9[[#This Row],[DB25]],'3. DB25 Alle koder'!B:C,2,FALSE)</f>
        <v>Drift af bugserings-, bjærgnings- og redningsvæsen mv.</v>
      </c>
      <c r="E243">
        <f t="shared" si="6"/>
        <v>1</v>
      </c>
    </row>
    <row r="244" spans="1:5" x14ac:dyDescent="0.25">
      <c r="A244" t="s">
        <v>1734</v>
      </c>
      <c r="B244" t="s">
        <v>1733</v>
      </c>
      <c r="C244" t="s">
        <v>1734</v>
      </c>
      <c r="D244" t="str">
        <f>VLOOKUP(Tabel9[[#This Row],[DB25]],'3. DB25 Alle koder'!B:C,2,FALSE)</f>
        <v>Serviceydelser i forbindelse med luftfart</v>
      </c>
      <c r="E244">
        <f t="shared" si="6"/>
        <v>0</v>
      </c>
    </row>
    <row r="245" spans="1:5" x14ac:dyDescent="0.25">
      <c r="A245" t="s">
        <v>1755</v>
      </c>
      <c r="B245" t="s">
        <v>1753</v>
      </c>
      <c r="C245" t="s">
        <v>1755</v>
      </c>
      <c r="D245" t="str">
        <f>VLOOKUP(Tabel9[[#This Row],[DB25]],'3. DB25 Alle koder'!B:C,2,FALSE)</f>
        <v>Postaktiviteter omfattet af forsyningspligten</v>
      </c>
      <c r="E245">
        <f t="shared" si="6"/>
        <v>1</v>
      </c>
    </row>
    <row r="246" spans="1:5" x14ac:dyDescent="0.25">
      <c r="A246" t="s">
        <v>1773</v>
      </c>
      <c r="B246" t="s">
        <v>3011</v>
      </c>
      <c r="C246" t="s">
        <v>1773</v>
      </c>
      <c r="D246" t="str">
        <f>VLOOKUP(Tabel9[[#This Row],[DB25]],'3. DB25 Alle koder'!B:C,2,FALSE)</f>
        <v>Drift af ferieboliger og andre overnatningsfaciliteter til kortvarige ophold</v>
      </c>
      <c r="E246">
        <f t="shared" si="6"/>
        <v>1</v>
      </c>
    </row>
    <row r="247" spans="1:5" x14ac:dyDescent="0.25">
      <c r="A247" t="s">
        <v>1777</v>
      </c>
      <c r="B247" t="s">
        <v>3012</v>
      </c>
      <c r="C247" t="s">
        <v>1777</v>
      </c>
      <c r="D247" t="str">
        <f>VLOOKUP(Tabel9[[#This Row],[DB25]],'3. DB25 Alle koder'!B:C,2,FALSE)</f>
        <v>Drift af campingpladser</v>
      </c>
      <c r="E247">
        <f t="shared" si="6"/>
        <v>1</v>
      </c>
    </row>
    <row r="248" spans="1:5" x14ac:dyDescent="0.25">
      <c r="A248" t="s">
        <v>1802</v>
      </c>
      <c r="B248" t="s">
        <v>1801</v>
      </c>
      <c r="C248" t="s">
        <v>1802</v>
      </c>
      <c r="D248" t="str">
        <f>VLOOKUP(Tabel9[[#This Row],[DB25]],'3. DB25 Alle koder'!B:C,2,FALSE)</f>
        <v>Event catering</v>
      </c>
      <c r="E248">
        <f t="shared" si="6"/>
        <v>0</v>
      </c>
    </row>
    <row r="249" spans="1:5" x14ac:dyDescent="0.25">
      <c r="A249" t="s">
        <v>1836</v>
      </c>
      <c r="B249" t="s">
        <v>3026</v>
      </c>
      <c r="C249" t="s">
        <v>1836</v>
      </c>
      <c r="D249" t="str">
        <f>VLOOKUP(Tabel9[[#This Row],[DB25]],'3. DB25 Alle koder'!B:C,2,FALSE)</f>
        <v>Udgivelse af videospil</v>
      </c>
      <c r="E249">
        <f t="shared" si="6"/>
        <v>1</v>
      </c>
    </row>
    <row r="250" spans="1:5" x14ac:dyDescent="0.25">
      <c r="A250" t="s">
        <v>1839</v>
      </c>
      <c r="B250" t="s">
        <v>1838</v>
      </c>
      <c r="C250" t="s">
        <v>1839</v>
      </c>
      <c r="D250" t="str">
        <f>VLOOKUP(Tabel9[[#This Row],[DB25]],'3. DB25 Alle koder'!B:C,2,FALSE)</f>
        <v>Anden udgivelse af software</v>
      </c>
      <c r="E250">
        <f t="shared" si="6"/>
        <v>0</v>
      </c>
    </row>
    <row r="251" spans="1:5" x14ac:dyDescent="0.25">
      <c r="A251" t="s">
        <v>1848</v>
      </c>
      <c r="B251" t="s">
        <v>3029</v>
      </c>
      <c r="C251" t="s">
        <v>1848</v>
      </c>
      <c r="D251" t="str">
        <f>VLOOKUP(Tabel9[[#This Row],[DB25]],'3. DB25 Alle koder'!B:C,2,FALSE)</f>
        <v>Aktiviteter efter produktion af film, video- og tv-programmer</v>
      </c>
      <c r="E251">
        <f t="shared" si="6"/>
        <v>1</v>
      </c>
    </row>
    <row r="252" spans="1:5" x14ac:dyDescent="0.25">
      <c r="A252" t="s">
        <v>1851</v>
      </c>
      <c r="B252" t="s">
        <v>3030</v>
      </c>
      <c r="C252" t="s">
        <v>1851</v>
      </c>
      <c r="D252" t="str">
        <f>VLOOKUP(Tabel9[[#This Row],[DB25]],'3. DB25 Alle koder'!B:C,2,FALSE)</f>
        <v>Distribution af film og video</v>
      </c>
      <c r="E252">
        <f t="shared" si="6"/>
        <v>1</v>
      </c>
    </row>
    <row r="253" spans="1:5" x14ac:dyDescent="0.25">
      <c r="A253" t="s">
        <v>1854</v>
      </c>
      <c r="B253" t="s">
        <v>3031</v>
      </c>
      <c r="C253" t="s">
        <v>1854</v>
      </c>
      <c r="D253" t="str">
        <f>VLOOKUP(Tabel9[[#This Row],[DB25]],'3. DB25 Alle koder'!B:C,2,FALSE)</f>
        <v>Fremvisning af film og andre billedmedier</v>
      </c>
      <c r="E253">
        <f t="shared" si="6"/>
        <v>1</v>
      </c>
    </row>
    <row r="254" spans="1:5" x14ac:dyDescent="0.25">
      <c r="A254" t="s">
        <v>1858</v>
      </c>
      <c r="B254" t="s">
        <v>1856</v>
      </c>
      <c r="C254" t="s">
        <v>1858</v>
      </c>
      <c r="D254" t="str">
        <f>VLOOKUP(Tabel9[[#This Row],[DB25]],'3. DB25 Alle koder'!B:C,2,FALSE)</f>
        <v>Indspilning af lydoptagelser og udgivelse af musik</v>
      </c>
      <c r="E254">
        <f t="shared" si="6"/>
        <v>0</v>
      </c>
    </row>
    <row r="255" spans="1:5" x14ac:dyDescent="0.25">
      <c r="A255" t="s">
        <v>1919</v>
      </c>
      <c r="B255" t="s">
        <v>3059</v>
      </c>
      <c r="C255" t="s">
        <v>1919</v>
      </c>
      <c r="D255" t="str">
        <f>VLOOKUP(Tabel9[[#This Row],[DB25]],'3. DB25 Alle koder'!B:C,2,FALSE)</f>
        <v>Centralbankers aktiviteter</v>
      </c>
      <c r="E255">
        <f t="shared" si="6"/>
        <v>1</v>
      </c>
    </row>
    <row r="256" spans="1:5" x14ac:dyDescent="0.25">
      <c r="A256" t="s">
        <v>1922</v>
      </c>
      <c r="B256" t="s">
        <v>3060</v>
      </c>
      <c r="C256" t="s">
        <v>1922</v>
      </c>
      <c r="D256" t="str">
        <f>VLOOKUP(Tabel9[[#This Row],[DB25]],'3. DB25 Alle koder'!B:C,2,FALSE)</f>
        <v>Andre pengeinstitutters aktiviteter</v>
      </c>
      <c r="E256">
        <f t="shared" si="6"/>
        <v>1</v>
      </c>
    </row>
    <row r="257" spans="1:5" x14ac:dyDescent="0.25">
      <c r="A257" t="s">
        <v>1946</v>
      </c>
      <c r="B257" t="s">
        <v>1945</v>
      </c>
      <c r="C257" t="s">
        <v>1946</v>
      </c>
      <c r="D257" t="str">
        <f>VLOOKUP(Tabel9[[#This Row],[DB25]],'3. DB25 Alle koder'!B:C,2,FALSE)</f>
        <v>Finansiel leasing</v>
      </c>
      <c r="E257">
        <f t="shared" si="6"/>
        <v>0</v>
      </c>
    </row>
    <row r="258" spans="1:5" x14ac:dyDescent="0.25">
      <c r="A258" t="s">
        <v>1949</v>
      </c>
      <c r="B258" t="s">
        <v>3068</v>
      </c>
      <c r="C258" t="s">
        <v>1949</v>
      </c>
      <c r="D258" t="str">
        <f>VLOOKUP(Tabel9[[#This Row],[DB25]],'3. DB25 Alle koder'!B:C,2,FALSE)</f>
        <v>Realkreditinstitutters aktiviteter</v>
      </c>
      <c r="E258">
        <f t="shared" si="6"/>
        <v>1</v>
      </c>
    </row>
    <row r="259" spans="1:5" x14ac:dyDescent="0.25">
      <c r="A259" t="s">
        <v>1965</v>
      </c>
      <c r="B259" t="s">
        <v>1964</v>
      </c>
      <c r="C259" t="s">
        <v>1965</v>
      </c>
      <c r="D259" t="str">
        <f>VLOOKUP(Tabel9[[#This Row],[DB25]],'3. DB25 Alle koder'!B:C,2,FALSE)</f>
        <v>Livsforsikring</v>
      </c>
      <c r="E259">
        <f t="shared" si="6"/>
        <v>0</v>
      </c>
    </row>
    <row r="260" spans="1:5" x14ac:dyDescent="0.25">
      <c r="A260" t="s">
        <v>1968</v>
      </c>
      <c r="B260" t="s">
        <v>1967</v>
      </c>
      <c r="C260" t="s">
        <v>1968</v>
      </c>
      <c r="D260" t="str">
        <f>VLOOKUP(Tabel9[[#This Row],[DB25]],'3. DB25 Alle koder'!B:C,2,FALSE)</f>
        <v>Anden forsikring</v>
      </c>
      <c r="E260">
        <f t="shared" si="6"/>
        <v>0</v>
      </c>
    </row>
    <row r="261" spans="1:5" x14ac:dyDescent="0.25">
      <c r="A261" t="s">
        <v>1972</v>
      </c>
      <c r="B261" t="s">
        <v>1970</v>
      </c>
      <c r="C261" t="s">
        <v>1972</v>
      </c>
      <c r="D261" t="str">
        <f>VLOOKUP(Tabel9[[#This Row],[DB25]],'3. DB25 Alle koder'!B:C,2,FALSE)</f>
        <v>Genforsikring</v>
      </c>
      <c r="E261">
        <f t="shared" si="6"/>
        <v>0</v>
      </c>
    </row>
    <row r="262" spans="1:5" x14ac:dyDescent="0.25">
      <c r="A262" t="s">
        <v>1976</v>
      </c>
      <c r="B262" t="s">
        <v>3074</v>
      </c>
      <c r="C262" t="s">
        <v>1976</v>
      </c>
      <c r="D262" t="str">
        <f>VLOOKUP(Tabel9[[#This Row],[DB25]],'3. DB25 Alle koder'!B:C,2,FALSE)</f>
        <v>Pensionskassers aktiviteter</v>
      </c>
      <c r="E262">
        <f t="shared" si="6"/>
        <v>1</v>
      </c>
    </row>
    <row r="263" spans="1:5" x14ac:dyDescent="0.25">
      <c r="A263" t="s">
        <v>1977</v>
      </c>
      <c r="B263" t="s">
        <v>3075</v>
      </c>
      <c r="C263" t="s">
        <v>1977</v>
      </c>
      <c r="D263" t="str">
        <f>VLOOKUP(Tabel9[[#This Row],[DB25]],'3. DB25 Alle koder'!B:C,2,FALSE)</f>
        <v>Anden pensionsforsikring</v>
      </c>
      <c r="E263">
        <f t="shared" si="6"/>
        <v>0</v>
      </c>
    </row>
    <row r="264" spans="1:5" x14ac:dyDescent="0.25">
      <c r="A264" t="s">
        <v>1983</v>
      </c>
      <c r="B264" t="s">
        <v>1982</v>
      </c>
      <c r="C264" t="s">
        <v>1983</v>
      </c>
      <c r="D264" t="str">
        <f>VLOOKUP(Tabel9[[#This Row],[DB25]],'3. DB25 Alle koder'!B:C,2,FALSE)</f>
        <v>Forvaltning af kapitalmarkeder</v>
      </c>
      <c r="E264">
        <f t="shared" si="6"/>
        <v>0</v>
      </c>
    </row>
    <row r="265" spans="1:5" x14ac:dyDescent="0.25">
      <c r="A265" t="s">
        <v>1986</v>
      </c>
      <c r="B265" t="s">
        <v>1985</v>
      </c>
      <c r="C265" t="s">
        <v>1986</v>
      </c>
      <c r="D265" t="str">
        <f>VLOOKUP(Tabel9[[#This Row],[DB25]],'3. DB25 Alle koder'!B:C,2,FALSE)</f>
        <v>Værdipapir- og varemægling</v>
      </c>
      <c r="E265">
        <f t="shared" si="6"/>
        <v>0</v>
      </c>
    </row>
    <row r="266" spans="1:5" x14ac:dyDescent="0.25">
      <c r="A266" t="s">
        <v>1993</v>
      </c>
      <c r="B266" t="s">
        <v>1992</v>
      </c>
      <c r="C266" t="s">
        <v>1993</v>
      </c>
      <c r="D266" t="str">
        <f>VLOOKUP(Tabel9[[#This Row],[DB25]],'3. DB25 Alle koder'!B:C,2,FALSE)</f>
        <v>Risiko- og skadesvurdering</v>
      </c>
      <c r="E266">
        <f t="shared" si="6"/>
        <v>0</v>
      </c>
    </row>
    <row r="267" spans="1:5" x14ac:dyDescent="0.25">
      <c r="A267" t="s">
        <v>1996</v>
      </c>
      <c r="B267" t="s">
        <v>1995</v>
      </c>
      <c r="C267" t="s">
        <v>1996</v>
      </c>
      <c r="D267" t="str">
        <f>VLOOKUP(Tabel9[[#This Row],[DB25]],'3. DB25 Alle koder'!B:C,2,FALSE)</f>
        <v>Forsikringsagenters og forsikringsmægleres aktiviteter</v>
      </c>
      <c r="E267">
        <f t="shared" si="6"/>
        <v>1</v>
      </c>
    </row>
    <row r="268" spans="1:5" x14ac:dyDescent="0.25">
      <c r="A268" t="s">
        <v>1998</v>
      </c>
      <c r="B268" t="s">
        <v>3080</v>
      </c>
      <c r="C268" t="s">
        <v>1998</v>
      </c>
      <c r="D268" t="str">
        <f>VLOOKUP(Tabel9[[#This Row],[DB25]],'3. DB25 Alle koder'!B:C,2,FALSE)</f>
        <v>Levering af tjenesteydelser i forbindelse med forsikring og pensionsforsikring i.a.n.</v>
      </c>
      <c r="E268">
        <f t="shared" si="6"/>
        <v>1</v>
      </c>
    </row>
    <row r="269" spans="1:5" x14ac:dyDescent="0.25">
      <c r="A269" t="s">
        <v>2015</v>
      </c>
      <c r="B269" t="s">
        <v>3083</v>
      </c>
      <c r="C269" t="s">
        <v>2015</v>
      </c>
      <c r="D269" t="str">
        <f>VLOOKUP(Tabel9[[#This Row],[DB25]],'3. DB25 Alle koder'!B:C,2,FALSE)</f>
        <v>Udlejning af almennyttige boliger</v>
      </c>
      <c r="E269">
        <f t="shared" si="6"/>
        <v>1</v>
      </c>
    </row>
    <row r="270" spans="1:5" x14ac:dyDescent="0.25">
      <c r="A270" t="s">
        <v>2017</v>
      </c>
      <c r="B270" t="s">
        <v>3084</v>
      </c>
      <c r="C270" t="s">
        <v>2017</v>
      </c>
      <c r="D270" t="str">
        <f>VLOOKUP(Tabel9[[#This Row],[DB25]],'3. DB25 Alle koder'!B:C,2,FALSE)</f>
        <v>Udlejning af private andelsboliger</v>
      </c>
      <c r="E270">
        <f t="shared" si="6"/>
        <v>1</v>
      </c>
    </row>
    <row r="271" spans="1:5" x14ac:dyDescent="0.25">
      <c r="A271" t="s">
        <v>2021</v>
      </c>
      <c r="B271" t="s">
        <v>2022</v>
      </c>
      <c r="C271" t="s">
        <v>2021</v>
      </c>
      <c r="D271" t="str">
        <f>VLOOKUP(Tabel9[[#This Row],[DB25]],'3. DB25 Alle koder'!B:C,2,FALSE)</f>
        <v>Udlejning af erhvervsejendomme</v>
      </c>
      <c r="E271">
        <f t="shared" si="6"/>
        <v>0</v>
      </c>
    </row>
    <row r="272" spans="1:5" x14ac:dyDescent="0.25">
      <c r="A272" t="s">
        <v>2032</v>
      </c>
      <c r="B272" t="s">
        <v>3089</v>
      </c>
      <c r="C272" t="s">
        <v>2032</v>
      </c>
      <c r="D272" t="str">
        <f>VLOOKUP(Tabel9[[#This Row],[DB25]],'3. DB25 Alle koder'!B:C,2,FALSE)</f>
        <v>Drift af ejerforeninger</v>
      </c>
      <c r="E272">
        <f t="shared" si="6"/>
        <v>1</v>
      </c>
    </row>
    <row r="273" spans="1:5" x14ac:dyDescent="0.25">
      <c r="A273" t="s">
        <v>2038</v>
      </c>
      <c r="B273" t="s">
        <v>3091</v>
      </c>
      <c r="C273" t="s">
        <v>2038</v>
      </c>
      <c r="D273" t="str">
        <f>VLOOKUP(Tabel9[[#This Row],[DB25]],'3. DB25 Alle koder'!B:C,2,FALSE)</f>
        <v>Juridiske aktiviteter</v>
      </c>
      <c r="E273">
        <f t="shared" si="6"/>
        <v>1</v>
      </c>
    </row>
    <row r="274" spans="1:5" x14ac:dyDescent="0.25">
      <c r="A274" t="s">
        <v>2042</v>
      </c>
      <c r="B274" t="s">
        <v>2040</v>
      </c>
      <c r="C274" t="s">
        <v>2042</v>
      </c>
      <c r="D274" t="str">
        <f>VLOOKUP(Tabel9[[#This Row],[DB25]],'3. DB25 Alle koder'!B:C,2,FALSE)</f>
        <v>Bogføring og revision; skatterådgivning</v>
      </c>
      <c r="E274">
        <f t="shared" si="6"/>
        <v>0</v>
      </c>
    </row>
    <row r="275" spans="1:5" x14ac:dyDescent="0.25">
      <c r="A275" t="s">
        <v>2047</v>
      </c>
      <c r="B275" t="s">
        <v>2048</v>
      </c>
      <c r="C275" t="s">
        <v>2047</v>
      </c>
      <c r="D275" t="str">
        <f>VLOOKUP(Tabel9[[#This Row],[DB25]],'3. DB25 Alle koder'!B:C,2,FALSE)</f>
        <v>Ikke-finansielle hovedsæders aktiviteter</v>
      </c>
      <c r="E275">
        <f t="shared" si="6"/>
        <v>1</v>
      </c>
    </row>
    <row r="276" spans="1:5" x14ac:dyDescent="0.25">
      <c r="A276" t="s">
        <v>2049</v>
      </c>
      <c r="B276" t="s">
        <v>2050</v>
      </c>
      <c r="C276" t="s">
        <v>2049</v>
      </c>
      <c r="D276" t="str">
        <f>VLOOKUP(Tabel9[[#This Row],[DB25]],'3. DB25 Alle koder'!B:C,2,FALSE)</f>
        <v>Finansielle hovedsæders aktiviteter</v>
      </c>
      <c r="E276">
        <f t="shared" si="6"/>
        <v>1</v>
      </c>
    </row>
    <row r="277" spans="1:5" x14ac:dyDescent="0.25">
      <c r="A277" t="s">
        <v>2061</v>
      </c>
      <c r="B277" t="s">
        <v>2060</v>
      </c>
      <c r="C277" t="s">
        <v>2061</v>
      </c>
      <c r="D277" t="str">
        <f>VLOOKUP(Tabel9[[#This Row],[DB25]],'3. DB25 Alle koder'!B:C,2,FALSE)</f>
        <v>Arkitekters aktiviteter</v>
      </c>
      <c r="E277">
        <f t="shared" si="6"/>
        <v>1</v>
      </c>
    </row>
    <row r="278" spans="1:5" x14ac:dyDescent="0.25">
      <c r="A278" t="s">
        <v>2064</v>
      </c>
      <c r="B278" t="s">
        <v>2065</v>
      </c>
      <c r="C278" t="s">
        <v>2064</v>
      </c>
      <c r="D278" t="str">
        <f>VLOOKUP(Tabel9[[#This Row],[DB25]],'3. DB25 Alle koder'!B:C,2,FALSE)</f>
        <v>Rådgivende ingeniøraktiviteter inden for byggeri og anlægsarbejder</v>
      </c>
      <c r="E278">
        <f t="shared" si="6"/>
        <v>1</v>
      </c>
    </row>
    <row r="279" spans="1:5" x14ac:dyDescent="0.25">
      <c r="A279" t="s">
        <v>2066</v>
      </c>
      <c r="B279" t="s">
        <v>2067</v>
      </c>
      <c r="C279" t="s">
        <v>2066</v>
      </c>
      <c r="D279" t="str">
        <f>VLOOKUP(Tabel9[[#This Row],[DB25]],'3. DB25 Alle koder'!B:C,2,FALSE)</f>
        <v>Rådgivende ingeniøraktiviteter inden for produktions- og maskinteknik</v>
      </c>
      <c r="E279">
        <f t="shared" si="6"/>
        <v>1</v>
      </c>
    </row>
    <row r="280" spans="1:5" x14ac:dyDescent="0.25">
      <c r="A280" t="s">
        <v>2068</v>
      </c>
      <c r="B280" t="s">
        <v>2069</v>
      </c>
      <c r="C280" t="s">
        <v>2068</v>
      </c>
      <c r="D280" t="str">
        <f>VLOOKUP(Tabel9[[#This Row],[DB25]],'3. DB25 Alle koder'!B:C,2,FALSE)</f>
        <v>Rådgivende ingeniøraktiviteter inden for færdige fabriksanlæg</v>
      </c>
      <c r="E280">
        <f t="shared" si="6"/>
        <v>1</v>
      </c>
    </row>
    <row r="281" spans="1:5" x14ac:dyDescent="0.25">
      <c r="A281" t="s">
        <v>2070</v>
      </c>
      <c r="B281" t="s">
        <v>2071</v>
      </c>
      <c r="C281" t="s">
        <v>2070</v>
      </c>
      <c r="D281" t="str">
        <f>VLOOKUP(Tabel9[[#This Row],[DB25]],'3. DB25 Alle koder'!B:C,2,FALSE)</f>
        <v>Geologiske undersøgelser og prospektering, landinspektører mv.</v>
      </c>
      <c r="E281">
        <f t="shared" si="6"/>
        <v>0</v>
      </c>
    </row>
    <row r="282" spans="1:5" x14ac:dyDescent="0.25">
      <c r="A282" t="s">
        <v>2072</v>
      </c>
      <c r="B282" t="s">
        <v>2073</v>
      </c>
      <c r="C282" t="s">
        <v>2072</v>
      </c>
      <c r="D282" t="str">
        <f>VLOOKUP(Tabel9[[#This Row],[DB25]],'3. DB25 Alle koder'!B:C,2,FALSE)</f>
        <v>Anden teknisk rådgivning</v>
      </c>
      <c r="E282">
        <f t="shared" si="6"/>
        <v>0</v>
      </c>
    </row>
    <row r="283" spans="1:5" x14ac:dyDescent="0.25">
      <c r="A283" t="s">
        <v>2077</v>
      </c>
      <c r="B283" t="s">
        <v>2078</v>
      </c>
      <c r="C283" t="s">
        <v>2077</v>
      </c>
      <c r="D283" t="str">
        <f>VLOOKUP(Tabel9[[#This Row],[DB25]],'3. DB25 Alle koder'!B:C,2,FALSE)</f>
        <v>Kontrol af levnedsmidler</v>
      </c>
      <c r="E283">
        <f t="shared" si="6"/>
        <v>0</v>
      </c>
    </row>
    <row r="284" spans="1:5" x14ac:dyDescent="0.25">
      <c r="A284" t="s">
        <v>2079</v>
      </c>
      <c r="B284" t="s">
        <v>2080</v>
      </c>
      <c r="C284" t="s">
        <v>2079</v>
      </c>
      <c r="D284" t="str">
        <f>VLOOKUP(Tabel9[[#This Row],[DB25]],'3. DB25 Alle koder'!B:C,2,FALSE)</f>
        <v>Teknisk afprøvning og kontrol</v>
      </c>
      <c r="E284">
        <f t="shared" si="6"/>
        <v>0</v>
      </c>
    </row>
    <row r="285" spans="1:5" x14ac:dyDescent="0.25">
      <c r="A285" t="s">
        <v>2081</v>
      </c>
      <c r="B285" t="s">
        <v>2082</v>
      </c>
      <c r="C285" t="s">
        <v>2081</v>
      </c>
      <c r="D285" t="str">
        <f>VLOOKUP(Tabel9[[#This Row],[DB25]],'3. DB25 Alle koder'!B:C,2,FALSE)</f>
        <v>Anden måling og teknisk analyse</v>
      </c>
      <c r="E285">
        <f t="shared" si="6"/>
        <v>0</v>
      </c>
    </row>
    <row r="286" spans="1:5" x14ac:dyDescent="0.25">
      <c r="A286" t="s">
        <v>2092</v>
      </c>
      <c r="B286" t="s">
        <v>2090</v>
      </c>
      <c r="C286" t="s">
        <v>2092</v>
      </c>
      <c r="D286" t="str">
        <f>VLOOKUP(Tabel9[[#This Row],[DB25]],'3. DB25 Alle koder'!B:C,2,FALSE)</f>
        <v>Forskning og eksperimentel udvikling inden for samfundsvidenskab og humanistiske videnskaber</v>
      </c>
      <c r="E286">
        <f t="shared" si="6"/>
        <v>0</v>
      </c>
    </row>
    <row r="287" spans="1:5" x14ac:dyDescent="0.25">
      <c r="A287" t="s">
        <v>2096</v>
      </c>
      <c r="B287" t="s">
        <v>3103</v>
      </c>
      <c r="C287" t="s">
        <v>2096</v>
      </c>
      <c r="D287" t="str">
        <f>VLOOKUP(Tabel9[[#This Row],[DB25]],'3. DB25 Alle koder'!B:C,2,FALSE)</f>
        <v>Planlægning og design af reklamekampagner</v>
      </c>
      <c r="E287">
        <f t="shared" ref="E287:E339" si="7">IF(B287=D287,0,1)</f>
        <v>1</v>
      </c>
    </row>
    <row r="288" spans="1:5" x14ac:dyDescent="0.25">
      <c r="A288" t="s">
        <v>2097</v>
      </c>
      <c r="B288" t="s">
        <v>2098</v>
      </c>
      <c r="C288" t="s">
        <v>2097</v>
      </c>
      <c r="D288" t="str">
        <f>VLOOKUP(Tabel9[[#This Row],[DB25]],'3. DB25 Alle koder'!B:C,2,FALSE)</f>
        <v>Andre reklameaktiviteter</v>
      </c>
      <c r="E288">
        <f t="shared" si="7"/>
        <v>1</v>
      </c>
    </row>
    <row r="289" spans="1:5" x14ac:dyDescent="0.25">
      <c r="A289" t="s">
        <v>2101</v>
      </c>
      <c r="B289" t="s">
        <v>3104</v>
      </c>
      <c r="C289" t="s">
        <v>2101</v>
      </c>
      <c r="D289" t="str">
        <f>VLOOKUP(Tabel9[[#This Row],[DB25]],'3. DB25 Alle koder'!B:C,2,FALSE)</f>
        <v>Indrykning af reklamer i medier</v>
      </c>
      <c r="E289">
        <f t="shared" si="7"/>
        <v>1</v>
      </c>
    </row>
    <row r="290" spans="1:5" x14ac:dyDescent="0.25">
      <c r="A290" t="s">
        <v>2105</v>
      </c>
      <c r="B290" t="s">
        <v>2103</v>
      </c>
      <c r="C290" t="s">
        <v>2105</v>
      </c>
      <c r="D290" t="str">
        <f>VLOOKUP(Tabel9[[#This Row],[DB25]],'3. DB25 Alle koder'!B:C,2,FALSE)</f>
        <v>Markedsanalyse og offentlig meningsmåling</v>
      </c>
      <c r="E290">
        <f t="shared" si="7"/>
        <v>0</v>
      </c>
    </row>
    <row r="291" spans="1:5" x14ac:dyDescent="0.25">
      <c r="A291" t="s">
        <v>2133</v>
      </c>
      <c r="B291" t="s">
        <v>2131</v>
      </c>
      <c r="C291" t="s">
        <v>2133</v>
      </c>
      <c r="D291" t="str">
        <f>VLOOKUP(Tabel9[[#This Row],[DB25]],'3. DB25 Alle koder'!B:C,2,FALSE)</f>
        <v>Oversættelse og tolkning</v>
      </c>
      <c r="E291">
        <f t="shared" si="7"/>
        <v>0</v>
      </c>
    </row>
    <row r="292" spans="1:5" x14ac:dyDescent="0.25">
      <c r="A292" t="s">
        <v>2144</v>
      </c>
      <c r="B292" t="s">
        <v>3112</v>
      </c>
      <c r="C292" t="s">
        <v>2144</v>
      </c>
      <c r="D292" t="str">
        <f>VLOOKUP(Tabel9[[#This Row],[DB25]],'3. DB25 Alle koder'!B:C,2,FALSE)</f>
        <v>Dyrlægers aktiviteter</v>
      </c>
      <c r="E292">
        <f t="shared" si="7"/>
        <v>1</v>
      </c>
    </row>
    <row r="293" spans="1:5" x14ac:dyDescent="0.25">
      <c r="A293" t="s">
        <v>2160</v>
      </c>
      <c r="B293" t="s">
        <v>2159</v>
      </c>
      <c r="C293" t="s">
        <v>2160</v>
      </c>
      <c r="D293" t="str">
        <f>VLOOKUP(Tabel9[[#This Row],[DB25]],'3. DB25 Alle koder'!B:C,2,FALSE)</f>
        <v>Udlejning og leasing af varer til fritid og sport</v>
      </c>
      <c r="E293">
        <f t="shared" si="7"/>
        <v>0</v>
      </c>
    </row>
    <row r="294" spans="1:5" x14ac:dyDescent="0.25">
      <c r="A294" t="s">
        <v>2168</v>
      </c>
      <c r="B294" t="s">
        <v>2167</v>
      </c>
      <c r="C294" t="s">
        <v>2168</v>
      </c>
      <c r="D294" t="str">
        <f>VLOOKUP(Tabel9[[#This Row],[DB25]],'3. DB25 Alle koder'!B:C,2,FALSE)</f>
        <v>Udlejning og leasing af landbrugsmaskiner og -udstyr</v>
      </c>
      <c r="E294">
        <f t="shared" si="7"/>
        <v>0</v>
      </c>
    </row>
    <row r="295" spans="1:5" x14ac:dyDescent="0.25">
      <c r="A295" t="s">
        <v>2171</v>
      </c>
      <c r="B295" t="s">
        <v>2170</v>
      </c>
      <c r="C295" t="s">
        <v>2171</v>
      </c>
      <c r="D295" t="str">
        <f>VLOOKUP(Tabel9[[#This Row],[DB25]],'3. DB25 Alle koder'!B:C,2,FALSE)</f>
        <v>Udlejning og leasing af entreprenørmateriel</v>
      </c>
      <c r="E295">
        <f t="shared" si="7"/>
        <v>0</v>
      </c>
    </row>
    <row r="296" spans="1:5" x14ac:dyDescent="0.25">
      <c r="A296" t="s">
        <v>2174</v>
      </c>
      <c r="B296" t="s">
        <v>3117</v>
      </c>
      <c r="C296" t="s">
        <v>2174</v>
      </c>
      <c r="D296" t="str">
        <f>VLOOKUP(Tabel9[[#This Row],[DB25]],'3. DB25 Alle koder'!B:C,2,FALSE)</f>
        <v>Udlejning og leasing af kontormaskiner og -udstyr og computere</v>
      </c>
      <c r="E296">
        <f t="shared" si="7"/>
        <v>1</v>
      </c>
    </row>
    <row r="297" spans="1:5" x14ac:dyDescent="0.25">
      <c r="A297" t="s">
        <v>2177</v>
      </c>
      <c r="B297" t="s">
        <v>2176</v>
      </c>
      <c r="C297" t="s">
        <v>2177</v>
      </c>
      <c r="D297" t="str">
        <f>VLOOKUP(Tabel9[[#This Row],[DB25]],'3. DB25 Alle koder'!B:C,2,FALSE)</f>
        <v>Udlejning og leasing af skibe og både</v>
      </c>
      <c r="E297">
        <f t="shared" si="7"/>
        <v>0</v>
      </c>
    </row>
    <row r="298" spans="1:5" x14ac:dyDescent="0.25">
      <c r="A298" t="s">
        <v>2180</v>
      </c>
      <c r="B298" t="s">
        <v>2179</v>
      </c>
      <c r="C298" t="s">
        <v>2180</v>
      </c>
      <c r="D298" t="str">
        <f>VLOOKUP(Tabel9[[#This Row],[DB25]],'3. DB25 Alle koder'!B:C,2,FALSE)</f>
        <v>Udlejning og leasing af luftfartøjer</v>
      </c>
      <c r="E298">
        <f t="shared" si="7"/>
        <v>0</v>
      </c>
    </row>
    <row r="299" spans="1:5" x14ac:dyDescent="0.25">
      <c r="A299" t="s">
        <v>2188</v>
      </c>
      <c r="B299" t="s">
        <v>3119</v>
      </c>
      <c r="C299" t="s">
        <v>2188</v>
      </c>
      <c r="D299" t="str">
        <f>VLOOKUP(Tabel9[[#This Row],[DB25]],'3. DB25 Alle koder'!B:C,2,FALSE)</f>
        <v>Leasing af intellektuelle ejendomsrettigheder og lignende produkter, dog ikke ophavsretsbeskyttede værker</v>
      </c>
      <c r="E299">
        <f t="shared" si="7"/>
        <v>1</v>
      </c>
    </row>
    <row r="300" spans="1:5" x14ac:dyDescent="0.25">
      <c r="A300" t="s">
        <v>2199</v>
      </c>
      <c r="B300" t="s">
        <v>3120</v>
      </c>
      <c r="C300" t="s">
        <v>2199</v>
      </c>
      <c r="D300" t="str">
        <f>VLOOKUP(Tabel9[[#This Row],[DB25]],'3. DB25 Alle koder'!B:C,2,FALSE)</f>
        <v>Arbejdsformidlingskontorers aktiviteter</v>
      </c>
      <c r="E300">
        <f t="shared" si="7"/>
        <v>1</v>
      </c>
    </row>
    <row r="301" spans="1:5" x14ac:dyDescent="0.25">
      <c r="A301" t="s">
        <v>2209</v>
      </c>
      <c r="B301" t="s">
        <v>3128</v>
      </c>
      <c r="C301" t="s">
        <v>2209</v>
      </c>
      <c r="D301" t="str">
        <f>VLOOKUP(Tabel9[[#This Row],[DB25]],'3. DB25 Alle koder'!B:C,2,FALSE)</f>
        <v>Rejsearrangørers aktiviteter</v>
      </c>
      <c r="E301">
        <f t="shared" si="7"/>
        <v>1</v>
      </c>
    </row>
    <row r="302" spans="1:5" x14ac:dyDescent="0.25">
      <c r="A302" t="s">
        <v>2227</v>
      </c>
      <c r="B302" t="s">
        <v>3139</v>
      </c>
      <c r="C302" t="s">
        <v>2227</v>
      </c>
      <c r="D302" t="str">
        <f>VLOOKUP(Tabel9[[#This Row],[DB25]],'3. DB25 Alle koder'!B:C,2,FALSE)</f>
        <v>Levering af kombinerede hjælpetjenester i forbindelse med drift af fast ejendom</v>
      </c>
      <c r="E302">
        <f t="shared" si="7"/>
        <v>1</v>
      </c>
    </row>
    <row r="303" spans="1:5" x14ac:dyDescent="0.25">
      <c r="A303" t="s">
        <v>2235</v>
      </c>
      <c r="B303" t="s">
        <v>2236</v>
      </c>
      <c r="C303" t="s">
        <v>2235</v>
      </c>
      <c r="D303" t="str">
        <f>VLOOKUP(Tabel9[[#This Row],[DB25]],'3. DB25 Alle koder'!B:C,2,FALSE)</f>
        <v>Vinduespolering</v>
      </c>
      <c r="E303">
        <f t="shared" si="7"/>
        <v>0</v>
      </c>
    </row>
    <row r="304" spans="1:5" x14ac:dyDescent="0.25">
      <c r="A304" t="s">
        <v>2237</v>
      </c>
      <c r="B304" t="s">
        <v>2238</v>
      </c>
      <c r="C304" t="s">
        <v>2237</v>
      </c>
      <c r="D304" t="str">
        <f>VLOOKUP(Tabel9[[#This Row],[DB25]],'3. DB25 Alle koder'!B:C,2,FALSE)</f>
        <v>Skorstensfejning</v>
      </c>
      <c r="E304">
        <f t="shared" si="7"/>
        <v>0</v>
      </c>
    </row>
    <row r="305" spans="1:5" x14ac:dyDescent="0.25">
      <c r="A305" t="s">
        <v>2246</v>
      </c>
      <c r="B305" t="s">
        <v>2244</v>
      </c>
      <c r="C305" t="s">
        <v>2246</v>
      </c>
      <c r="D305" t="str">
        <f>VLOOKUP(Tabel9[[#This Row],[DB25]],'3. DB25 Alle koder'!B:C,2,FALSE)</f>
        <v>Landskabspleje</v>
      </c>
      <c r="E305">
        <f t="shared" si="7"/>
        <v>0</v>
      </c>
    </row>
    <row r="306" spans="1:5" x14ac:dyDescent="0.25">
      <c r="A306" t="s">
        <v>2255</v>
      </c>
      <c r="B306" t="s">
        <v>3149</v>
      </c>
      <c r="C306" t="s">
        <v>2255</v>
      </c>
      <c r="D306" t="str">
        <f>VLOOKUP(Tabel9[[#This Row],[DB25]],'3. DB25 Alle koder'!B:C,2,FALSE)</f>
        <v>Drift af callcentre</v>
      </c>
      <c r="E306">
        <f t="shared" si="7"/>
        <v>1</v>
      </c>
    </row>
    <row r="307" spans="1:5" x14ac:dyDescent="0.25">
      <c r="A307" t="s">
        <v>2269</v>
      </c>
      <c r="B307" t="s">
        <v>3151</v>
      </c>
      <c r="C307" t="s">
        <v>2269</v>
      </c>
      <c r="D307" t="str">
        <f>VLOOKUP(Tabel9[[#This Row],[DB25]],'3. DB25 Alle koder'!B:C,2,FALSE)</f>
        <v>Pakkeriaktiviteter</v>
      </c>
      <c r="E307">
        <f t="shared" si="7"/>
        <v>1</v>
      </c>
    </row>
    <row r="308" spans="1:5" x14ac:dyDescent="0.25">
      <c r="A308" t="s">
        <v>2279</v>
      </c>
      <c r="B308" t="s">
        <v>3154</v>
      </c>
      <c r="C308" t="s">
        <v>2279</v>
      </c>
      <c r="D308" t="str">
        <f>VLOOKUP(Tabel9[[#This Row],[DB25]],'3. DB25 Alle koder'!B:C,2,FALSE)</f>
        <v>Generelle offentlige forvaltningsaktiviteter</v>
      </c>
      <c r="E308">
        <f t="shared" si="7"/>
        <v>1</v>
      </c>
    </row>
    <row r="309" spans="1:5" x14ac:dyDescent="0.25">
      <c r="A309" t="s">
        <v>2282</v>
      </c>
      <c r="B309" t="s">
        <v>3155</v>
      </c>
      <c r="C309" t="s">
        <v>2282</v>
      </c>
      <c r="D309" t="str">
        <f>VLOOKUP(Tabel9[[#This Row],[DB25]],'3. DB25 Alle koder'!B:C,2,FALSE)</f>
        <v>Administration af sundhedsvæsen, undervisning, kultur og sociale forhold</v>
      </c>
      <c r="E309">
        <f t="shared" si="7"/>
        <v>1</v>
      </c>
    </row>
    <row r="310" spans="1:5" x14ac:dyDescent="0.25">
      <c r="A310" t="s">
        <v>2285</v>
      </c>
      <c r="B310" t="s">
        <v>2284</v>
      </c>
      <c r="C310" t="s">
        <v>2285</v>
      </c>
      <c r="D310" t="str">
        <f>VLOOKUP(Tabel9[[#This Row],[DB25]],'3. DB25 Alle koder'!B:C,2,FALSE)</f>
        <v>Administration af og bidrag til erhvervsfremme</v>
      </c>
      <c r="E310">
        <f t="shared" si="7"/>
        <v>0</v>
      </c>
    </row>
    <row r="311" spans="1:5" x14ac:dyDescent="0.25">
      <c r="A311" t="s">
        <v>2290</v>
      </c>
      <c r="B311" t="s">
        <v>2289</v>
      </c>
      <c r="C311" t="s">
        <v>2290</v>
      </c>
      <c r="D311" t="str">
        <f>VLOOKUP(Tabel9[[#This Row],[DB25]],'3. DB25 Alle koder'!B:C,2,FALSE)</f>
        <v>Udenrigsanliggender</v>
      </c>
      <c r="E311">
        <f t="shared" si="7"/>
        <v>0</v>
      </c>
    </row>
    <row r="312" spans="1:5" x14ac:dyDescent="0.25">
      <c r="A312" t="s">
        <v>2293</v>
      </c>
      <c r="B312" t="s">
        <v>2292</v>
      </c>
      <c r="C312" t="s">
        <v>2293</v>
      </c>
      <c r="D312" t="str">
        <f>VLOOKUP(Tabel9[[#This Row],[DB25]],'3. DB25 Alle koder'!B:C,2,FALSE)</f>
        <v>Forsvarets aktiviteter</v>
      </c>
      <c r="E312">
        <f t="shared" si="7"/>
        <v>1</v>
      </c>
    </row>
    <row r="313" spans="1:5" x14ac:dyDescent="0.25">
      <c r="A313" t="s">
        <v>2295</v>
      </c>
      <c r="B313" t="s">
        <v>3157</v>
      </c>
      <c r="C313" t="s">
        <v>2295</v>
      </c>
      <c r="D313" t="str">
        <f>VLOOKUP(Tabel9[[#This Row],[DB25]],'3. DB25 Alle koder'!B:C,2,FALSE)</f>
        <v>Rets- og fængselsvæsenets aktiviteter</v>
      </c>
      <c r="E313">
        <f t="shared" si="7"/>
        <v>1</v>
      </c>
    </row>
    <row r="314" spans="1:5" x14ac:dyDescent="0.25">
      <c r="A314" t="s">
        <v>2298</v>
      </c>
      <c r="B314" t="s">
        <v>3158</v>
      </c>
      <c r="C314" t="s">
        <v>2298</v>
      </c>
      <c r="D314" t="str">
        <f>VLOOKUP(Tabel9[[#This Row],[DB25]],'3. DB25 Alle koder'!B:C,2,FALSE)</f>
        <v>Aktiviteter i forbindelse med offentlig sikkerhed og orden</v>
      </c>
      <c r="E314">
        <f t="shared" si="7"/>
        <v>1</v>
      </c>
    </row>
    <row r="315" spans="1:5" x14ac:dyDescent="0.25">
      <c r="A315" t="s">
        <v>2305</v>
      </c>
      <c r="B315" t="s">
        <v>3160</v>
      </c>
      <c r="C315" t="s">
        <v>2305</v>
      </c>
      <c r="D315" t="str">
        <f>VLOOKUP(Tabel9[[#This Row],[DB25]],'3. DB25 Alle koder'!B:C,2,FALSE)</f>
        <v>Aktiviteter i forbindelse med lovpligtig socialsikring</v>
      </c>
      <c r="E315">
        <f t="shared" si="7"/>
        <v>1</v>
      </c>
    </row>
    <row r="316" spans="1:5" x14ac:dyDescent="0.25">
      <c r="A316" t="s">
        <v>2312</v>
      </c>
      <c r="B316" t="s">
        <v>2310</v>
      </c>
      <c r="C316" t="s">
        <v>2312</v>
      </c>
      <c r="D316" t="str">
        <f>VLOOKUP(Tabel9[[#This Row],[DB25]],'3. DB25 Alle koder'!B:C,2,FALSE)</f>
        <v>Førskoleundervisning</v>
      </c>
      <c r="E316">
        <f t="shared" si="7"/>
        <v>0</v>
      </c>
    </row>
    <row r="317" spans="1:5" x14ac:dyDescent="0.25">
      <c r="A317" t="s">
        <v>2316</v>
      </c>
      <c r="B317" t="s">
        <v>3162</v>
      </c>
      <c r="C317" t="s">
        <v>2316</v>
      </c>
      <c r="D317" t="str">
        <f>VLOOKUP(Tabel9[[#This Row],[DB25]],'3. DB25 Alle koder'!B:C,2,FALSE)</f>
        <v>Undervisning på almene grundskoler</v>
      </c>
      <c r="E317">
        <f t="shared" si="7"/>
        <v>1</v>
      </c>
    </row>
    <row r="318" spans="1:5" x14ac:dyDescent="0.25">
      <c r="A318" t="s">
        <v>2318</v>
      </c>
      <c r="B318" t="s">
        <v>3163</v>
      </c>
      <c r="C318" t="s">
        <v>2318</v>
      </c>
      <c r="D318" t="str">
        <f>VLOOKUP(Tabel9[[#This Row],[DB25]],'3. DB25 Alle koder'!B:C,2,FALSE)</f>
        <v>Undervisning på specialskoler for børn med funktionsnedsættelser</v>
      </c>
      <c r="E318">
        <f t="shared" si="7"/>
        <v>1</v>
      </c>
    </row>
    <row r="319" spans="1:5" x14ac:dyDescent="0.25">
      <c r="A319" t="s">
        <v>2324</v>
      </c>
      <c r="B319" t="s">
        <v>3166</v>
      </c>
      <c r="C319" t="s">
        <v>2324</v>
      </c>
      <c r="D319" t="str">
        <f>VLOOKUP(Tabel9[[#This Row],[DB25]],'3. DB25 Alle koder'!B:C,2,FALSE)</f>
        <v>Undervisning på ungdoms- og efterskoler</v>
      </c>
      <c r="E319">
        <f t="shared" si="7"/>
        <v>1</v>
      </c>
    </row>
    <row r="320" spans="1:5" x14ac:dyDescent="0.25">
      <c r="A320" t="s">
        <v>2326</v>
      </c>
      <c r="B320" t="s">
        <v>3167</v>
      </c>
      <c r="C320" t="s">
        <v>2326</v>
      </c>
      <c r="D320" t="str">
        <f>VLOOKUP(Tabel9[[#This Row],[DB25]],'3. DB25 Alle koder'!B:C,2,FALSE)</f>
        <v>Undervisning på gymnasier, studenter- og HF-kurser</v>
      </c>
      <c r="E320">
        <f t="shared" si="7"/>
        <v>1</v>
      </c>
    </row>
    <row r="321" spans="1:5" x14ac:dyDescent="0.25">
      <c r="A321" t="s">
        <v>2330</v>
      </c>
      <c r="B321" t="s">
        <v>3168</v>
      </c>
      <c r="C321" t="s">
        <v>2330</v>
      </c>
      <c r="D321" t="str">
        <f>VLOOKUP(Tabel9[[#This Row],[DB25]],'3. DB25 Alle koder'!B:C,2,FALSE)</f>
        <v>Undervisning på erhvervsfaglige skoler</v>
      </c>
      <c r="E321">
        <f t="shared" si="7"/>
        <v>1</v>
      </c>
    </row>
    <row r="322" spans="1:5" x14ac:dyDescent="0.25">
      <c r="A322" t="s">
        <v>2345</v>
      </c>
      <c r="B322" t="s">
        <v>2344</v>
      </c>
      <c r="C322" t="s">
        <v>2345</v>
      </c>
      <c r="D322" t="str">
        <f>VLOOKUP(Tabel9[[#This Row],[DB25]],'3. DB25 Alle koder'!B:C,2,FALSE)</f>
        <v>Undervisning i kulturelle discipliner</v>
      </c>
      <c r="E322">
        <f t="shared" si="7"/>
        <v>0</v>
      </c>
    </row>
    <row r="323" spans="1:5" x14ac:dyDescent="0.25">
      <c r="A323" t="s">
        <v>2348</v>
      </c>
      <c r="B323" t="s">
        <v>3174</v>
      </c>
      <c r="C323" t="s">
        <v>2348</v>
      </c>
      <c r="D323" t="str">
        <f>VLOOKUP(Tabel9[[#This Row],[DB25]],'3. DB25 Alle koder'!B:C,2,FALSE)</f>
        <v>Drift af køreskoler</v>
      </c>
      <c r="E323">
        <f t="shared" si="7"/>
        <v>1</v>
      </c>
    </row>
    <row r="324" spans="1:5" x14ac:dyDescent="0.25">
      <c r="A324" t="s">
        <v>2350</v>
      </c>
      <c r="B324" t="s">
        <v>3175</v>
      </c>
      <c r="C324" t="s">
        <v>2350</v>
      </c>
      <c r="D324" t="str">
        <f>VLOOKUP(Tabel9[[#This Row],[DB25]],'3. DB25 Alle koder'!B:C,2,FALSE)</f>
        <v>Anden undervisning i.a.n.</v>
      </c>
      <c r="E324">
        <f t="shared" si="7"/>
        <v>0</v>
      </c>
    </row>
    <row r="325" spans="1:5" x14ac:dyDescent="0.25">
      <c r="A325" t="s">
        <v>2361</v>
      </c>
      <c r="B325" t="s">
        <v>3179</v>
      </c>
      <c r="C325" t="s">
        <v>2361</v>
      </c>
      <c r="D325" t="str">
        <f>VLOOKUP(Tabel9[[#This Row],[DB25]],'3. DB25 Alle koder'!B:C,2,FALSE)</f>
        <v>Hospitalsaktviteter</v>
      </c>
      <c r="E325">
        <f t="shared" si="7"/>
        <v>1</v>
      </c>
    </row>
    <row r="326" spans="1:5" x14ac:dyDescent="0.25">
      <c r="A326" t="s">
        <v>2364</v>
      </c>
      <c r="B326" t="s">
        <v>3181</v>
      </c>
      <c r="C326" t="s">
        <v>2364</v>
      </c>
      <c r="D326" t="str">
        <f>VLOOKUP(Tabel9[[#This Row],[DB25]],'3. DB25 Alle koder'!B:C,2,FALSE)</f>
        <v>Alment praktiserende lægers aktiviteter</v>
      </c>
      <c r="E326">
        <f t="shared" si="7"/>
        <v>1</v>
      </c>
    </row>
    <row r="327" spans="1:5" x14ac:dyDescent="0.25">
      <c r="A327" t="s">
        <v>2366</v>
      </c>
      <c r="B327" t="s">
        <v>3182</v>
      </c>
      <c r="C327" t="s">
        <v>2366</v>
      </c>
      <c r="D327" t="str">
        <f>VLOOKUP(Tabel9[[#This Row],[DB25]],'3. DB25 Alle koder'!B:C,2,FALSE)</f>
        <v>Speciallægers aktiviteter</v>
      </c>
      <c r="E327">
        <f t="shared" si="7"/>
        <v>1</v>
      </c>
    </row>
    <row r="328" spans="1:5" x14ac:dyDescent="0.25">
      <c r="A328" t="s">
        <v>2368</v>
      </c>
      <c r="B328" t="s">
        <v>3183</v>
      </c>
      <c r="C328" t="s">
        <v>2368</v>
      </c>
      <c r="D328" t="str">
        <f>VLOOKUP(Tabel9[[#This Row],[DB25]],'3. DB25 Alle koder'!B:C,2,FALSE)</f>
        <v>Tandlægers aktiviteter</v>
      </c>
      <c r="E328">
        <f t="shared" si="7"/>
        <v>1</v>
      </c>
    </row>
    <row r="329" spans="1:5" x14ac:dyDescent="0.25">
      <c r="A329" t="s">
        <v>2395</v>
      </c>
      <c r="B329" t="s">
        <v>3193</v>
      </c>
      <c r="C329" t="s">
        <v>2395</v>
      </c>
      <c r="D329" t="str">
        <f>VLOOKUP(Tabel9[[#This Row],[DB25]],'3. DB25 Alle koder'!B:C,2,FALSE)</f>
        <v>Drift af plejehjem</v>
      </c>
      <c r="E329">
        <f t="shared" si="7"/>
        <v>1</v>
      </c>
    </row>
    <row r="330" spans="1:5" x14ac:dyDescent="0.25">
      <c r="A330" t="s">
        <v>2397</v>
      </c>
      <c r="B330" t="s">
        <v>2398</v>
      </c>
      <c r="C330" t="s">
        <v>2397</v>
      </c>
      <c r="D330" t="str">
        <f>VLOOKUP(Tabel9[[#This Row],[DB25]],'3. DB25 Alle koder'!B:C,2,FALSE)</f>
        <v>Institutionsophold med sygepleje i.a.n.</v>
      </c>
      <c r="E330">
        <f t="shared" si="7"/>
        <v>0</v>
      </c>
    </row>
    <row r="331" spans="1:5" x14ac:dyDescent="0.25">
      <c r="A331" t="s">
        <v>2402</v>
      </c>
      <c r="B331" t="s">
        <v>3195</v>
      </c>
      <c r="C331" t="s">
        <v>2402</v>
      </c>
      <c r="D331" t="str">
        <f>VLOOKUP(Tabel9[[#This Row],[DB25]],'3. DB25 Alle koder'!B:C,2,FALSE)</f>
        <v>Drift af døgninstitutioner for personer med psykiske handicap</v>
      </c>
      <c r="E331">
        <f t="shared" si="7"/>
        <v>1</v>
      </c>
    </row>
    <row r="332" spans="1:5" x14ac:dyDescent="0.25">
      <c r="A332" t="s">
        <v>2404</v>
      </c>
      <c r="B332" t="s">
        <v>3196</v>
      </c>
      <c r="C332" t="s">
        <v>2404</v>
      </c>
      <c r="D332" t="str">
        <f>VLOOKUP(Tabel9[[#This Row],[DB25]],'3. DB25 Alle koder'!B:C,2,FALSE)</f>
        <v>Drift af behandlingshjem for stofmisbrugere og alkoholskadede</v>
      </c>
      <c r="E332">
        <f t="shared" si="7"/>
        <v>1</v>
      </c>
    </row>
    <row r="333" spans="1:5" x14ac:dyDescent="0.25">
      <c r="A333" t="s">
        <v>2409</v>
      </c>
      <c r="B333" t="s">
        <v>3198</v>
      </c>
      <c r="C333" t="s">
        <v>2409</v>
      </c>
      <c r="D333" t="str">
        <f>VLOOKUP(Tabel9[[#This Row],[DB25]],'3. DB25 Alle koder'!B:C,2,FALSE)</f>
        <v>Drift af døgninstitutioner for personer med fysisk handicap</v>
      </c>
      <c r="E333">
        <f t="shared" si="7"/>
        <v>1</v>
      </c>
    </row>
    <row r="334" spans="1:5" x14ac:dyDescent="0.25">
      <c r="A334" t="s">
        <v>2411</v>
      </c>
      <c r="B334" t="s">
        <v>3199</v>
      </c>
      <c r="C334" t="s">
        <v>2411</v>
      </c>
      <c r="D334" t="str">
        <f>VLOOKUP(Tabel9[[#This Row],[DB25]],'3. DB25 Alle koder'!B:C,2,FALSE)</f>
        <v>Drift af beskyttede boliger o. lign.</v>
      </c>
      <c r="E334">
        <f t="shared" si="7"/>
        <v>1</v>
      </c>
    </row>
    <row r="335" spans="1:5" x14ac:dyDescent="0.25">
      <c r="A335" t="s">
        <v>2429</v>
      </c>
      <c r="B335" t="s">
        <v>3205</v>
      </c>
      <c r="C335" t="s">
        <v>2429</v>
      </c>
      <c r="D335" t="str">
        <f>VLOOKUP(Tabel9[[#This Row],[DB25]],'3. DB25 Alle koder'!B:C,2,FALSE)</f>
        <v>Drift af hjemmehjælp</v>
      </c>
      <c r="E335">
        <f t="shared" si="7"/>
        <v>1</v>
      </c>
    </row>
    <row r="336" spans="1:5" x14ac:dyDescent="0.25">
      <c r="A336" t="s">
        <v>2431</v>
      </c>
      <c r="B336" t="s">
        <v>3206</v>
      </c>
      <c r="C336" t="s">
        <v>2431</v>
      </c>
      <c r="D336" t="str">
        <f>VLOOKUP(Tabel9[[#This Row],[DB25]],'3. DB25 Alle koder'!B:C,2,FALSE)</f>
        <v>Drift af dagcentre mv.</v>
      </c>
      <c r="E336">
        <f t="shared" si="7"/>
        <v>1</v>
      </c>
    </row>
    <row r="337" spans="1:5" x14ac:dyDescent="0.25">
      <c r="A337" t="s">
        <v>2433</v>
      </c>
      <c r="B337" t="s">
        <v>3207</v>
      </c>
      <c r="C337" t="s">
        <v>2433</v>
      </c>
      <c r="D337" t="str">
        <f>VLOOKUP(Tabel9[[#This Row],[DB25]],'3. DB25 Alle koder'!B:C,2,FALSE)</f>
        <v>Drift af revalideringsinstitutioner</v>
      </c>
      <c r="E337">
        <f t="shared" si="7"/>
        <v>1</v>
      </c>
    </row>
    <row r="338" spans="1:5" x14ac:dyDescent="0.25">
      <c r="A338" t="s">
        <v>2438</v>
      </c>
      <c r="B338" t="s">
        <v>3209</v>
      </c>
      <c r="C338" t="s">
        <v>2438</v>
      </c>
      <c r="D338" t="str">
        <f>VLOOKUP(Tabel9[[#This Row],[DB25]],'3. DB25 Alle koder'!B:C,2,FALSE)</f>
        <v>Drift af dagpleje</v>
      </c>
      <c r="E338">
        <f t="shared" si="7"/>
        <v>1</v>
      </c>
    </row>
    <row r="339" spans="1:5" x14ac:dyDescent="0.25">
      <c r="A339" t="s">
        <v>2440</v>
      </c>
      <c r="B339" t="s">
        <v>3210</v>
      </c>
      <c r="C339" t="s">
        <v>2440</v>
      </c>
      <c r="D339" t="str">
        <f>VLOOKUP(Tabel9[[#This Row],[DB25]],'3. DB25 Alle koder'!B:C,2,FALSE)</f>
        <v>Drift af vuggestuer</v>
      </c>
      <c r="E339">
        <f t="shared" si="7"/>
        <v>1</v>
      </c>
    </row>
    <row r="340" spans="1:5" x14ac:dyDescent="0.25">
      <c r="A340" t="s">
        <v>2442</v>
      </c>
      <c r="B340" t="s">
        <v>3211</v>
      </c>
      <c r="C340" t="s">
        <v>2442</v>
      </c>
      <c r="D340" t="str">
        <f>VLOOKUP(Tabel9[[#This Row],[DB25]],'3. DB25 Alle koder'!B:C,2,FALSE)</f>
        <v>Drift af børnehaver</v>
      </c>
      <c r="E340">
        <f t="shared" ref="E340:E357" si="8">IF(B340=D340,0,1)</f>
        <v>1</v>
      </c>
    </row>
    <row r="341" spans="1:5" x14ac:dyDescent="0.25">
      <c r="A341" t="s">
        <v>2444</v>
      </c>
      <c r="B341" t="s">
        <v>3212</v>
      </c>
      <c r="C341" t="s">
        <v>2444</v>
      </c>
      <c r="D341" t="str">
        <f>VLOOKUP(Tabel9[[#This Row],[DB25]],'3. DB25 Alle koder'!B:C,2,FALSE)</f>
        <v>Drift af skolefritidsordninger og fritidshjem</v>
      </c>
      <c r="E341">
        <f t="shared" si="8"/>
        <v>1</v>
      </c>
    </row>
    <row r="342" spans="1:5" x14ac:dyDescent="0.25">
      <c r="A342" t="s">
        <v>2446</v>
      </c>
      <c r="B342" t="s">
        <v>3213</v>
      </c>
      <c r="C342" t="s">
        <v>2446</v>
      </c>
      <c r="D342" t="str">
        <f>VLOOKUP(Tabel9[[#This Row],[DB25]],'3. DB25 Alle koder'!B:C,2,FALSE)</f>
        <v>Drift af aldersintegrerede institutioner</v>
      </c>
      <c r="E342">
        <f t="shared" si="8"/>
        <v>1</v>
      </c>
    </row>
    <row r="343" spans="1:5" x14ac:dyDescent="0.25">
      <c r="A343" t="s">
        <v>2448</v>
      </c>
      <c r="B343" t="s">
        <v>3214</v>
      </c>
      <c r="C343" t="s">
        <v>2448</v>
      </c>
      <c r="D343" t="str">
        <f>VLOOKUP(Tabel9[[#This Row],[DB25]],'3. DB25 Alle koder'!B:C,2,FALSE)</f>
        <v>Drift af fritids- og ungdomsklubber</v>
      </c>
      <c r="E343">
        <f t="shared" si="8"/>
        <v>1</v>
      </c>
    </row>
    <row r="344" spans="1:5" x14ac:dyDescent="0.25">
      <c r="A344" t="s">
        <v>2451</v>
      </c>
      <c r="B344" t="s">
        <v>3215</v>
      </c>
      <c r="C344" t="s">
        <v>2451</v>
      </c>
      <c r="D344" t="str">
        <f>VLOOKUP(Tabel9[[#This Row],[DB25]],'3. DB25 Alle koder'!B:C,2,FALSE)</f>
        <v>Støtteaktiviteter relateret til sygdomsbekæmpende, sociale og velgørende formål</v>
      </c>
      <c r="E344">
        <f t="shared" si="8"/>
        <v>1</v>
      </c>
    </row>
    <row r="345" spans="1:5" x14ac:dyDescent="0.25">
      <c r="A345" t="s">
        <v>2454</v>
      </c>
      <c r="B345" t="s">
        <v>2455</v>
      </c>
      <c r="C345" t="s">
        <v>2454</v>
      </c>
      <c r="D345" t="str">
        <f>VLOOKUP(Tabel9[[#This Row],[DB25]],'3. DB25 Alle koder'!B:C,2,FALSE)</f>
        <v>Andre sociale støtte- og rådgivningsaktiviteter uden institutionsophold</v>
      </c>
      <c r="E345">
        <f t="shared" si="8"/>
        <v>1</v>
      </c>
    </row>
    <row r="346" spans="1:5" x14ac:dyDescent="0.25">
      <c r="A346" t="s">
        <v>2515</v>
      </c>
      <c r="B346" t="s">
        <v>2512</v>
      </c>
      <c r="C346" t="s">
        <v>2515</v>
      </c>
      <c r="D346" t="str">
        <f>VLOOKUP(Tabel9[[#This Row],[DB25]],'3. DB25 Alle koder'!B:C,2,FALSE)</f>
        <v>Lotteri- og andre spilleaktiviteter</v>
      </c>
      <c r="E346">
        <f t="shared" si="8"/>
        <v>1</v>
      </c>
    </row>
    <row r="347" spans="1:5" x14ac:dyDescent="0.25">
      <c r="A347" t="s">
        <v>2549</v>
      </c>
      <c r="B347" t="s">
        <v>3248</v>
      </c>
      <c r="C347" t="s">
        <v>2549</v>
      </c>
      <c r="D347" t="str">
        <f>VLOOKUP(Tabel9[[#This Row],[DB25]],'3. DB25 Alle koder'!B:C,2,FALSE)</f>
        <v>Erhvervs- og arbejdsgiverorganisationers aktiviteter</v>
      </c>
      <c r="E347">
        <f t="shared" si="8"/>
        <v>1</v>
      </c>
    </row>
    <row r="348" spans="1:5" x14ac:dyDescent="0.25">
      <c r="A348" t="s">
        <v>2552</v>
      </c>
      <c r="B348" t="s">
        <v>3249</v>
      </c>
      <c r="C348" t="s">
        <v>2552</v>
      </c>
      <c r="D348" t="str">
        <f>VLOOKUP(Tabel9[[#This Row],[DB25]],'3. DB25 Alle koder'!B:C,2,FALSE)</f>
        <v>Faglige sammenslutningers aktiviteter</v>
      </c>
      <c r="E348">
        <f t="shared" si="8"/>
        <v>1</v>
      </c>
    </row>
    <row r="349" spans="1:5" x14ac:dyDescent="0.25">
      <c r="A349" t="s">
        <v>2556</v>
      </c>
      <c r="B349" t="s">
        <v>3250</v>
      </c>
      <c r="C349" t="s">
        <v>2556</v>
      </c>
      <c r="D349" t="str">
        <f>VLOOKUP(Tabel9[[#This Row],[DB25]],'3. DB25 Alle koder'!B:C,2,FALSE)</f>
        <v>Fagforeningers aktiviteter</v>
      </c>
      <c r="E349">
        <f t="shared" si="8"/>
        <v>1</v>
      </c>
    </row>
    <row r="350" spans="1:5" x14ac:dyDescent="0.25">
      <c r="A350" t="s">
        <v>2561</v>
      </c>
      <c r="B350" t="s">
        <v>3252</v>
      </c>
      <c r="C350" t="s">
        <v>2561</v>
      </c>
      <c r="D350" t="str">
        <f>VLOOKUP(Tabel9[[#This Row],[DB25]],'3. DB25 Alle koder'!B:C,2,FALSE)</f>
        <v>Religiøse institutioners og foreningers aktiviteter</v>
      </c>
      <c r="E350">
        <f t="shared" si="8"/>
        <v>1</v>
      </c>
    </row>
    <row r="351" spans="1:5" x14ac:dyDescent="0.25">
      <c r="A351" t="s">
        <v>2564</v>
      </c>
      <c r="B351" t="s">
        <v>3253</v>
      </c>
      <c r="C351" t="s">
        <v>2564</v>
      </c>
      <c r="D351" t="str">
        <f>VLOOKUP(Tabel9[[#This Row],[DB25]],'3. DB25 Alle koder'!B:C,2,FALSE)</f>
        <v>Politiske partiers aktiviteter</v>
      </c>
      <c r="E351">
        <f t="shared" si="8"/>
        <v>1</v>
      </c>
    </row>
    <row r="352" spans="1:5" x14ac:dyDescent="0.25">
      <c r="A352" t="s">
        <v>2566</v>
      </c>
      <c r="B352" t="s">
        <v>3254</v>
      </c>
      <c r="C352" t="s">
        <v>2566</v>
      </c>
      <c r="D352" t="str">
        <f>VLOOKUP(Tabel9[[#This Row],[DB25]],'3. DB25 Alle koder'!B:C,2,FALSE)</f>
        <v>Andre organisationers og foreningers aktiviteter i.a.n.</v>
      </c>
      <c r="E352">
        <f t="shared" si="8"/>
        <v>1</v>
      </c>
    </row>
    <row r="353" spans="1:5" x14ac:dyDescent="0.25">
      <c r="A353" t="s">
        <v>2577</v>
      </c>
      <c r="B353" t="s">
        <v>3262</v>
      </c>
      <c r="C353" t="s">
        <v>2577</v>
      </c>
      <c r="D353" t="str">
        <f>VLOOKUP(Tabel9[[#This Row],[DB25]],'3. DB25 Alle koder'!B:C,2,FALSE)</f>
        <v>Reparation og vedligeholdelse af forbrugerelektronik</v>
      </c>
      <c r="E353">
        <f t="shared" si="8"/>
        <v>1</v>
      </c>
    </row>
    <row r="354" spans="1:5" x14ac:dyDescent="0.25">
      <c r="A354" t="s">
        <v>2580</v>
      </c>
      <c r="B354" t="s">
        <v>3263</v>
      </c>
      <c r="C354" t="s">
        <v>2580</v>
      </c>
      <c r="D354" t="str">
        <f>VLOOKUP(Tabel9[[#This Row],[DB25]],'3. DB25 Alle koder'!B:C,2,FALSE)</f>
        <v>Reparation og vedligeholdelse af husholdningsapparater og redskaber til hus og have</v>
      </c>
      <c r="E354">
        <f t="shared" si="8"/>
        <v>1</v>
      </c>
    </row>
    <row r="355" spans="1:5" x14ac:dyDescent="0.25">
      <c r="A355" t="s">
        <v>2583</v>
      </c>
      <c r="B355" t="s">
        <v>3264</v>
      </c>
      <c r="C355" t="s">
        <v>2583</v>
      </c>
      <c r="D355" t="str">
        <f>VLOOKUP(Tabel9[[#This Row],[DB25]],'3. DB25 Alle koder'!B:C,2,FALSE)</f>
        <v>Reparation og vedligeholdelse af fodtøj og lædervarer</v>
      </c>
      <c r="E355">
        <f t="shared" si="8"/>
        <v>1</v>
      </c>
    </row>
    <row r="356" spans="1:5" x14ac:dyDescent="0.25">
      <c r="A356" t="s">
        <v>2586</v>
      </c>
      <c r="B356" t="s">
        <v>3265</v>
      </c>
      <c r="C356" t="s">
        <v>2586</v>
      </c>
      <c r="D356" t="str">
        <f>VLOOKUP(Tabel9[[#This Row],[DB25]],'3. DB25 Alle koder'!B:C,2,FALSE)</f>
        <v>Reparation og vedligeholdelse af møbler og boligudstyr</v>
      </c>
      <c r="E356">
        <f t="shared" si="8"/>
        <v>1</v>
      </c>
    </row>
    <row r="357" spans="1:5" x14ac:dyDescent="0.25">
      <c r="A357" t="s">
        <v>2589</v>
      </c>
      <c r="B357" t="s">
        <v>3266</v>
      </c>
      <c r="C357" t="s">
        <v>2589</v>
      </c>
      <c r="D357" t="str">
        <f>VLOOKUP(Tabel9[[#This Row],[DB25]],'3. DB25 Alle koder'!B:C,2,FALSE)</f>
        <v>Reparation og vedligeholdelse af ure og smykker</v>
      </c>
      <c r="E357">
        <f t="shared" si="8"/>
        <v>1</v>
      </c>
    </row>
    <row r="358" spans="1:5" x14ac:dyDescent="0.25">
      <c r="A358" t="s">
        <v>2591</v>
      </c>
      <c r="B358" t="s">
        <v>3267</v>
      </c>
      <c r="C358" t="s">
        <v>2591</v>
      </c>
      <c r="D358" t="str">
        <f>VLOOKUP(Tabel9[[#This Row],[DB25]],'3. DB25 Alle koder'!B:C,2,FALSE)</f>
        <v>Reparation og vedligeholdelse af varer til personlig brug og husholdningsbrug i.a.n.</v>
      </c>
      <c r="E358">
        <f>IF(B358=D358,0,1)</f>
        <v>1</v>
      </c>
    </row>
    <row r="359" spans="1:5" x14ac:dyDescent="0.25">
      <c r="A359" t="s">
        <v>2647</v>
      </c>
      <c r="B359" t="s">
        <v>3283</v>
      </c>
      <c r="C359" t="s">
        <v>2647</v>
      </c>
      <c r="D359" t="str">
        <f>VLOOKUP(Tabel9[[#This Row],[DB25]],'3. DB25 Alle koder'!B:C,2,FALSE)</f>
        <v>Aktiviteter i husholdninger med ansat medhjælp</v>
      </c>
      <c r="E359">
        <f t="shared" ref="E359:E361" si="9">IF(B359=D359,0,1)</f>
        <v>1</v>
      </c>
    </row>
    <row r="360" spans="1:5" x14ac:dyDescent="0.25">
      <c r="A360" t="s">
        <v>2651</v>
      </c>
      <c r="B360" t="s">
        <v>3285</v>
      </c>
      <c r="C360" t="s">
        <v>2651</v>
      </c>
      <c r="D360" t="str">
        <f>VLOOKUP(Tabel9[[#This Row],[DB25]],'3. DB25 Alle koder'!B:C,2,FALSE)</f>
        <v>Private husholdningers produktion af ikke nærmere angivne varer til eget brug</v>
      </c>
      <c r="E360">
        <f t="shared" si="9"/>
        <v>1</v>
      </c>
    </row>
    <row r="361" spans="1:5" x14ac:dyDescent="0.25">
      <c r="A361" t="s">
        <v>2654</v>
      </c>
      <c r="B361" t="s">
        <v>3286</v>
      </c>
      <c r="C361" t="s">
        <v>2654</v>
      </c>
      <c r="D361" t="str">
        <f>VLOOKUP(Tabel9[[#This Row],[DB25]],'3. DB25 Alle koder'!B:C,2,FALSE)</f>
        <v>Private husholdningers produktion af ikke nærmere angivne tjenesteydelser til eget brug</v>
      </c>
      <c r="E361">
        <f t="shared" si="9"/>
        <v>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41"/>
  <sheetViews>
    <sheetView workbookViewId="0">
      <pane ySplit="1" topLeftCell="A2" activePane="bottomLeft" state="frozen"/>
      <selection pane="bottomLeft" activeCell="E2" sqref="E2"/>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3794</v>
      </c>
      <c r="B1" t="s">
        <v>4090</v>
      </c>
      <c r="C1" t="s">
        <v>3791</v>
      </c>
      <c r="D1" t="s">
        <v>4091</v>
      </c>
    </row>
    <row r="2" spans="1:4" x14ac:dyDescent="0.25">
      <c r="A2" t="s">
        <v>551</v>
      </c>
      <c r="B2" t="str">
        <f>VLOOKUP(Tabel8[[#This Row],[DB25]],'3. DB25 Alle koder'!B:C,2,FALSE)</f>
        <v>Fremstilling af flydende biobrændstoffer</v>
      </c>
      <c r="C2" t="s">
        <v>522</v>
      </c>
      <c r="D2" t="s">
        <v>521</v>
      </c>
    </row>
    <row r="3" spans="1:4" x14ac:dyDescent="0.25">
      <c r="A3" t="s">
        <v>551</v>
      </c>
      <c r="B3" t="str">
        <f>VLOOKUP(Tabel8[[#This Row],[DB25]],'3. DB25 Alle koder'!B:C,2,FALSE)</f>
        <v>Fremstilling af flydende biobrændstoffer</v>
      </c>
      <c r="C3" t="s">
        <v>554</v>
      </c>
      <c r="D3" t="s">
        <v>2739</v>
      </c>
    </row>
    <row r="4" spans="1:4" x14ac:dyDescent="0.25">
      <c r="A4" t="s">
        <v>766</v>
      </c>
      <c r="B4" t="str">
        <f>VLOOKUP(Tabel8[[#This Row],[DB25]],'3. DB25 Alle koder'!B:C,2,FALSE)</f>
        <v>Fremstilling af våben og ammunition</v>
      </c>
      <c r="C4" t="s">
        <v>770</v>
      </c>
      <c r="D4" t="s">
        <v>764</v>
      </c>
    </row>
    <row r="5" spans="1:4" x14ac:dyDescent="0.25">
      <c r="A5" t="s">
        <v>770</v>
      </c>
      <c r="B5" t="str">
        <f>VLOOKUP(Tabel8[[#This Row],[DB25]],'3. DB25 Alle koder'!B:C,2,FALSE)</f>
        <v>Smedning og valsning af metal samt pulvermetallurgi</v>
      </c>
      <c r="C5" t="s">
        <v>3673</v>
      </c>
      <c r="D5" t="s">
        <v>2756</v>
      </c>
    </row>
    <row r="6" spans="1:4" x14ac:dyDescent="0.25">
      <c r="A6" t="s">
        <v>786</v>
      </c>
      <c r="B6" t="str">
        <f>VLOOKUP(Tabel8[[#This Row],[DB25]],'3. DB25 Alle koder'!B:C,2,FALSE)</f>
        <v>Fremstilling af bestik, skære- og klipperedskaber</v>
      </c>
      <c r="C6" t="s">
        <v>3674</v>
      </c>
      <c r="D6" t="s">
        <v>785</v>
      </c>
    </row>
    <row r="7" spans="1:4" x14ac:dyDescent="0.25">
      <c r="A7" t="s">
        <v>789</v>
      </c>
      <c r="B7" t="str">
        <f>VLOOKUP(Tabel8[[#This Row],[DB25]],'3. DB25 Alle koder'!B:C,2,FALSE)</f>
        <v>Fremstilling af låse og hængsler</v>
      </c>
      <c r="C7" t="s">
        <v>3675</v>
      </c>
      <c r="D7" t="s">
        <v>788</v>
      </c>
    </row>
    <row r="8" spans="1:4" x14ac:dyDescent="0.25">
      <c r="A8" t="s">
        <v>1103</v>
      </c>
      <c r="B8" t="str">
        <f>VLOOKUP(Tabel8[[#This Row],[DB25]],'3. DB25 Alle koder'!B:C,2,FALSE)</f>
        <v>Produktion af elektricitet fra vedvarende energikilder</v>
      </c>
      <c r="C8" t="s">
        <v>1100</v>
      </c>
      <c r="D8" t="s">
        <v>2821</v>
      </c>
    </row>
    <row r="9" spans="1:4" x14ac:dyDescent="0.25">
      <c r="A9" t="s">
        <v>1106</v>
      </c>
      <c r="B9" t="str">
        <f>VLOOKUP(Tabel8[[#This Row],[DB25]],'3. DB25 Alle koder'!B:C,2,FALSE)</f>
        <v>Transmission af elektricitet</v>
      </c>
      <c r="C9" t="s">
        <v>1103</v>
      </c>
      <c r="D9" t="s">
        <v>1105</v>
      </c>
    </row>
    <row r="10" spans="1:4" x14ac:dyDescent="0.25">
      <c r="A10" t="s">
        <v>1109</v>
      </c>
      <c r="B10" t="str">
        <f>VLOOKUP(Tabel8[[#This Row],[DB25]],'3. DB25 Alle koder'!B:C,2,FALSE)</f>
        <v>Distribution af elektricitet</v>
      </c>
      <c r="C10" t="s">
        <v>1106</v>
      </c>
      <c r="D10" t="s">
        <v>1108</v>
      </c>
    </row>
    <row r="11" spans="1:4" x14ac:dyDescent="0.25">
      <c r="A11" t="s">
        <v>1168</v>
      </c>
      <c r="B11" t="str">
        <f>VLOOKUP(Tabel8[[#This Row],[DB25]],'3. DB25 Alle koder'!B:C,2,FALSE)</f>
        <v>Energiudnyttelse af affald</v>
      </c>
      <c r="C11" t="s">
        <v>3591</v>
      </c>
      <c r="D11" t="s">
        <v>2828</v>
      </c>
    </row>
    <row r="12" spans="1:4" x14ac:dyDescent="0.25">
      <c r="A12" t="s">
        <v>1168</v>
      </c>
      <c r="B12" t="str">
        <f>VLOOKUP(Tabel8[[#This Row],[DB25]],'3. DB25 Alle koder'!B:C,2,FALSE)</f>
        <v>Energiudnyttelse af affald</v>
      </c>
      <c r="C12" t="s">
        <v>1168</v>
      </c>
      <c r="D12" t="s">
        <v>2829</v>
      </c>
    </row>
    <row r="13" spans="1:4" x14ac:dyDescent="0.25">
      <c r="A13" t="s">
        <v>1176</v>
      </c>
      <c r="B13" t="str">
        <f>VLOOKUP(Tabel8[[#This Row],[DB25]],'3. DB25 Alle koder'!B:C,2,FALSE)</f>
        <v>Forbrænding uden energiudnyttelse</v>
      </c>
      <c r="C13" t="s">
        <v>3542</v>
      </c>
      <c r="D13" t="s">
        <v>2827</v>
      </c>
    </row>
    <row r="14" spans="1:4" x14ac:dyDescent="0.25">
      <c r="A14" t="s">
        <v>1176</v>
      </c>
      <c r="B14" t="str">
        <f>VLOOKUP(Tabel8[[#This Row],[DB25]],'3. DB25 Alle koder'!B:C,2,FALSE)</f>
        <v>Forbrænding uden energiudnyttelse</v>
      </c>
      <c r="C14" t="s">
        <v>1168</v>
      </c>
      <c r="D14" t="s">
        <v>2829</v>
      </c>
    </row>
    <row r="15" spans="1:4" x14ac:dyDescent="0.25">
      <c r="A15" t="s">
        <v>1179</v>
      </c>
      <c r="B15" t="str">
        <f>VLOOKUP(Tabel8[[#This Row],[DB25]],'3. DB25 Alle koder'!B:C,2,FALSE)</f>
        <v>Deponering eller permanent oplagring</v>
      </c>
      <c r="C15" t="s">
        <v>3542</v>
      </c>
      <c r="D15" t="s">
        <v>2827</v>
      </c>
    </row>
    <row r="16" spans="1:4" x14ac:dyDescent="0.25">
      <c r="A16" t="s">
        <v>1179</v>
      </c>
      <c r="B16" t="str">
        <f>VLOOKUP(Tabel8[[#This Row],[DB25]],'3. DB25 Alle koder'!B:C,2,FALSE)</f>
        <v>Deponering eller permanent oplagring</v>
      </c>
      <c r="C16" t="s">
        <v>1168</v>
      </c>
      <c r="D16" t="s">
        <v>2829</v>
      </c>
    </row>
    <row r="17" spans="1:4" x14ac:dyDescent="0.25">
      <c r="A17" t="s">
        <v>1284</v>
      </c>
      <c r="B17" t="str">
        <f>VLOOKUP(Tabel8[[#This Row],[DB25]],'3. DB25 Alle koder'!B:C,2,FALSE)</f>
        <v>Murerarbejde</v>
      </c>
      <c r="C17" t="s">
        <v>3592</v>
      </c>
      <c r="D17" t="s">
        <v>2848</v>
      </c>
    </row>
    <row r="18" spans="1:4" x14ac:dyDescent="0.25">
      <c r="A18" t="s">
        <v>1284</v>
      </c>
      <c r="B18" t="str">
        <f>VLOOKUP(Tabel8[[#This Row],[DB25]],'3. DB25 Alle koder'!B:C,2,FALSE)</f>
        <v>Murerarbejde</v>
      </c>
      <c r="C18" t="s">
        <v>3371</v>
      </c>
      <c r="D18" t="s">
        <v>2846</v>
      </c>
    </row>
    <row r="19" spans="1:4" x14ac:dyDescent="0.25">
      <c r="A19" t="s">
        <v>1442</v>
      </c>
      <c r="B19" t="str">
        <f>VLOOKUP(Tabel8[[#This Row],[DB25]],'3. DB25 Alle koder'!B:C,2,FALSE)</f>
        <v>Engroshandel med motorkøretøjer</v>
      </c>
      <c r="C19" t="s">
        <v>3544</v>
      </c>
      <c r="D19" t="s">
        <v>2854</v>
      </c>
    </row>
    <row r="20" spans="1:4" x14ac:dyDescent="0.25">
      <c r="A20" t="s">
        <v>1442</v>
      </c>
      <c r="B20" t="str">
        <f>VLOOKUP(Tabel8[[#This Row],[DB25]],'3. DB25 Alle koder'!B:C,2,FALSE)</f>
        <v>Engroshandel med motorkøretøjer</v>
      </c>
      <c r="C20" t="s">
        <v>3545</v>
      </c>
      <c r="D20" t="s">
        <v>2858</v>
      </c>
    </row>
    <row r="21" spans="1:4" x14ac:dyDescent="0.25">
      <c r="A21" t="s">
        <v>1442</v>
      </c>
      <c r="B21" t="str">
        <f>VLOOKUP(Tabel8[[#This Row],[DB25]],'3. DB25 Alle koder'!B:C,2,FALSE)</f>
        <v>Engroshandel med motorkøretøjer</v>
      </c>
      <c r="C21" t="s">
        <v>3546</v>
      </c>
      <c r="D21" t="s">
        <v>2859</v>
      </c>
    </row>
    <row r="22" spans="1:4" x14ac:dyDescent="0.25">
      <c r="A22" t="s">
        <v>1445</v>
      </c>
      <c r="B22" t="str">
        <f>VLOOKUP(Tabel8[[#This Row],[DB25]],'3. DB25 Alle koder'!B:C,2,FALSE)</f>
        <v>Engroshandel med reservedele og tilbehør til motorkøretøjer</v>
      </c>
      <c r="C22" t="s">
        <v>3547</v>
      </c>
      <c r="D22" t="s">
        <v>1444</v>
      </c>
    </row>
    <row r="23" spans="1:4" x14ac:dyDescent="0.25">
      <c r="A23" t="s">
        <v>1606</v>
      </c>
      <c r="B23" t="str">
        <f>VLOOKUP(Tabel8[[#This Row],[DB25]],'3. DB25 Alle koder'!B:C,2,FALSE)</f>
        <v>Detailhandel med kæledyr og udstyr til kæledyr</v>
      </c>
      <c r="C23" t="s">
        <v>3620</v>
      </c>
      <c r="D23" t="s">
        <v>2957</v>
      </c>
    </row>
    <row r="24" spans="1:4" x14ac:dyDescent="0.25">
      <c r="A24" t="s">
        <v>1606</v>
      </c>
      <c r="B24" t="str">
        <f>VLOOKUP(Tabel8[[#This Row],[DB25]],'3. DB25 Alle koder'!B:C,2,FALSE)</f>
        <v>Detailhandel med kæledyr og udstyr til kæledyr</v>
      </c>
      <c r="C24" t="s">
        <v>3553</v>
      </c>
      <c r="D24" t="s">
        <v>2970</v>
      </c>
    </row>
    <row r="25" spans="1:4" x14ac:dyDescent="0.25">
      <c r="A25" t="s">
        <v>1606</v>
      </c>
      <c r="B25" t="str">
        <f>VLOOKUP(Tabel8[[#This Row],[DB25]],'3. DB25 Alle koder'!B:C,2,FALSE)</f>
        <v>Detailhandel med kæledyr og udstyr til kæledyr</v>
      </c>
      <c r="C25" t="s">
        <v>3561</v>
      </c>
      <c r="D25" t="s">
        <v>2980</v>
      </c>
    </row>
    <row r="26" spans="1:4" x14ac:dyDescent="0.25">
      <c r="A26" t="s">
        <v>1606</v>
      </c>
      <c r="B26" t="str">
        <f>VLOOKUP(Tabel8[[#This Row],[DB25]],'3. DB25 Alle koder'!B:C,2,FALSE)</f>
        <v>Detailhandel med kæledyr og udstyr til kæledyr</v>
      </c>
      <c r="C26" t="s">
        <v>3563</v>
      </c>
      <c r="D26" t="s">
        <v>2983</v>
      </c>
    </row>
    <row r="27" spans="1:4" x14ac:dyDescent="0.25">
      <c r="A27" t="s">
        <v>1621</v>
      </c>
      <c r="B27" t="str">
        <f>VLOOKUP(Tabel8[[#This Row],[DB25]],'3. DB25 Alle koder'!B:C,2,FALSE)</f>
        <v>Detailhandel med motorkøretøjer</v>
      </c>
      <c r="C27" t="s">
        <v>3593</v>
      </c>
      <c r="D27" t="s">
        <v>2855</v>
      </c>
    </row>
    <row r="28" spans="1:4" x14ac:dyDescent="0.25">
      <c r="A28" t="s">
        <v>1621</v>
      </c>
      <c r="B28" t="str">
        <f>VLOOKUP(Tabel8[[#This Row],[DB25]],'3. DB25 Alle koder'!B:C,2,FALSE)</f>
        <v>Detailhandel med motorkøretøjer</v>
      </c>
      <c r="C28" t="s">
        <v>3545</v>
      </c>
      <c r="D28" t="s">
        <v>2858</v>
      </c>
    </row>
    <row r="29" spans="1:4" x14ac:dyDescent="0.25">
      <c r="A29" t="s">
        <v>1621</v>
      </c>
      <c r="B29" t="str">
        <f>VLOOKUP(Tabel8[[#This Row],[DB25]],'3. DB25 Alle koder'!B:C,2,FALSE)</f>
        <v>Detailhandel med motorkøretøjer</v>
      </c>
      <c r="C29" t="s">
        <v>3546</v>
      </c>
      <c r="D29" t="s">
        <v>2859</v>
      </c>
    </row>
    <row r="30" spans="1:4" x14ac:dyDescent="0.25">
      <c r="A30" t="s">
        <v>1624</v>
      </c>
      <c r="B30" t="str">
        <f>VLOOKUP(Tabel8[[#This Row],[DB25]],'3. DB25 Alle koder'!B:C,2,FALSE)</f>
        <v>Detailhandel med reservedele og tilbehør til motorkøretøjer</v>
      </c>
      <c r="C30" t="s">
        <v>3596</v>
      </c>
      <c r="D30" t="s">
        <v>1623</v>
      </c>
    </row>
    <row r="31" spans="1:4" x14ac:dyDescent="0.25">
      <c r="A31" t="s">
        <v>1657</v>
      </c>
      <c r="B31" t="str">
        <f>VLOOKUP(Tabel8[[#This Row],[DB25]],'3. DB25 Alle koder'!B:C,2,FALSE)</f>
        <v>Passagertransport ad vej uden fast køreplan</v>
      </c>
      <c r="C31" t="s">
        <v>3403</v>
      </c>
      <c r="D31" t="s">
        <v>2992</v>
      </c>
    </row>
    <row r="32" spans="1:4" x14ac:dyDescent="0.25">
      <c r="A32" t="s">
        <v>1825</v>
      </c>
      <c r="B32" t="str">
        <f>VLOOKUP(Tabel8[[#This Row],[DB25]],'3. DB25 Alle koder'!B:C,2,FALSE)</f>
        <v>Udgivelse af aviser og dagblade</v>
      </c>
      <c r="C32" t="s">
        <v>1828</v>
      </c>
      <c r="D32" t="s">
        <v>1824</v>
      </c>
    </row>
    <row r="33" spans="1:4" x14ac:dyDescent="0.25">
      <c r="A33" t="s">
        <v>1825</v>
      </c>
      <c r="B33" t="str">
        <f>VLOOKUP(Tabel8[[#This Row],[DB25]],'3. DB25 Alle koder'!B:C,2,FALSE)</f>
        <v>Udgivelse af aviser og dagblade</v>
      </c>
      <c r="C33" t="s">
        <v>3457</v>
      </c>
      <c r="D33" t="s">
        <v>2460</v>
      </c>
    </row>
    <row r="34" spans="1:4" x14ac:dyDescent="0.25">
      <c r="A34" t="s">
        <v>1828</v>
      </c>
      <c r="B34" t="str">
        <f>VLOOKUP(Tabel8[[#This Row],[DB25]],'3. DB25 Alle koder'!B:C,2,FALSE)</f>
        <v>Udgivelse af ugeblade og magasiner</v>
      </c>
      <c r="C34" t="s">
        <v>3629</v>
      </c>
      <c r="D34" t="s">
        <v>1827</v>
      </c>
    </row>
    <row r="35" spans="1:4" x14ac:dyDescent="0.25">
      <c r="A35" t="s">
        <v>1828</v>
      </c>
      <c r="B35" t="str">
        <f>VLOOKUP(Tabel8[[#This Row],[DB25]],'3. DB25 Alle koder'!B:C,2,FALSE)</f>
        <v>Udgivelse af ugeblade og magasiner</v>
      </c>
      <c r="C35" t="s">
        <v>3630</v>
      </c>
      <c r="D35" t="s">
        <v>3024</v>
      </c>
    </row>
    <row r="36" spans="1:4" x14ac:dyDescent="0.25">
      <c r="A36" t="s">
        <v>1828</v>
      </c>
      <c r="B36" t="str">
        <f>VLOOKUP(Tabel8[[#This Row],[DB25]],'3. DB25 Alle koder'!B:C,2,FALSE)</f>
        <v>Udgivelse af ugeblade og magasiner</v>
      </c>
      <c r="C36" t="s">
        <v>3457</v>
      </c>
      <c r="D36" t="s">
        <v>2460</v>
      </c>
    </row>
    <row r="37" spans="1:4" x14ac:dyDescent="0.25">
      <c r="A37" t="s">
        <v>1884</v>
      </c>
      <c r="B37" t="str">
        <f>VLOOKUP(Tabel8[[#This Row],[DB25]],'3. DB25 Alle koder'!B:C,2,FALSE)</f>
        <v>Videresalg af telekommunikation og formidlingsaktiviteter inden for telekommunikation</v>
      </c>
      <c r="C37" t="s">
        <v>1888</v>
      </c>
      <c r="D37" t="s">
        <v>3040</v>
      </c>
    </row>
    <row r="38" spans="1:4" x14ac:dyDescent="0.25">
      <c r="A38" t="s">
        <v>1884</v>
      </c>
      <c r="B38" t="str">
        <f>VLOOKUP(Tabel8[[#This Row],[DB25]],'3. DB25 Alle koder'!B:C,2,FALSE)</f>
        <v>Videresalg af telekommunikation og formidlingsaktiviteter inden for telekommunikation</v>
      </c>
      <c r="C38" t="s">
        <v>2271</v>
      </c>
      <c r="D38" t="s">
        <v>3150</v>
      </c>
    </row>
    <row r="39" spans="1:4" x14ac:dyDescent="0.25">
      <c r="A39" t="s">
        <v>1911</v>
      </c>
      <c r="B39" t="str">
        <f>VLOOKUP(Tabel8[[#This Row],[DB25]],'3. DB25 Alle koder'!B:C,2,FALSE)</f>
        <v>Drift af portaler til internettet</v>
      </c>
      <c r="C39" t="s">
        <v>3570</v>
      </c>
      <c r="D39" t="s">
        <v>3053</v>
      </c>
    </row>
    <row r="40" spans="1:4" x14ac:dyDescent="0.25">
      <c r="A40" t="s">
        <v>2163</v>
      </c>
      <c r="B40" t="str">
        <f>VLOOKUP(Tabel8[[#This Row],[DB25]],'3. DB25 Alle koder'!B:C,2,FALSE)</f>
        <v>Udlejning og leasing af andre varer til personlig brug og husholdningsbrug</v>
      </c>
      <c r="C40" t="s">
        <v>2163</v>
      </c>
      <c r="D40" t="s">
        <v>3114</v>
      </c>
    </row>
    <row r="41" spans="1:4" x14ac:dyDescent="0.25">
      <c r="A41" t="s">
        <v>2163</v>
      </c>
      <c r="B41" t="str">
        <f>VLOOKUP(Tabel8[[#This Row],[DB25]],'3. DB25 Alle koder'!B:C,2,FALSE)</f>
        <v>Udlejning og leasing af andre varer til personlig brug og husholdningsbrug</v>
      </c>
      <c r="C41" t="s">
        <v>3637</v>
      </c>
      <c r="D41" t="s">
        <v>3116</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50"/>
  <sheetViews>
    <sheetView workbookViewId="0">
      <pane ySplit="1" topLeftCell="A2" activePane="bottomLeft" state="frozen"/>
      <selection pane="bottomLeft" activeCell="E2" sqref="E2"/>
    </sheetView>
  </sheetViews>
  <sheetFormatPr defaultRowHeight="15" x14ac:dyDescent="0.25"/>
  <cols>
    <col min="1" max="1" width="9.85546875" customWidth="1"/>
    <col min="2" max="2" width="80.7109375" bestFit="1" customWidth="1"/>
    <col min="3" max="3" width="9.85546875" customWidth="1"/>
    <col min="4" max="4" width="77.140625" bestFit="1" customWidth="1"/>
  </cols>
  <sheetData>
    <row r="1" spans="1:4" x14ac:dyDescent="0.25">
      <c r="A1" t="s">
        <v>3791</v>
      </c>
      <c r="B1" t="s">
        <v>4091</v>
      </c>
      <c r="C1" t="s">
        <v>3794</v>
      </c>
      <c r="D1" t="s">
        <v>4090</v>
      </c>
    </row>
    <row r="2" spans="1:4" x14ac:dyDescent="0.25">
      <c r="A2" t="s">
        <v>551</v>
      </c>
      <c r="B2" t="s">
        <v>2734</v>
      </c>
      <c r="C2" t="s">
        <v>554</v>
      </c>
      <c r="D2" t="str">
        <f>VLOOKUP(Tabel7[[#This Row],[DB25]],'3. DB25 Alle koder'!B:C,2,FALSE)</f>
        <v>Fremstilling af andre kemiske produkter i.a.n.</v>
      </c>
    </row>
    <row r="3" spans="1:4" x14ac:dyDescent="0.25">
      <c r="A3" t="s">
        <v>766</v>
      </c>
      <c r="B3" t="s">
        <v>2755</v>
      </c>
      <c r="C3" t="s">
        <v>759</v>
      </c>
      <c r="D3" t="str">
        <f>VLOOKUP(Tabel7[[#This Row],[DB25]],'3. DB25 Alle koder'!B:C,2,FALSE)</f>
        <v>Fremstilling af radiatorer, damp- og fyringskedler til centralvarmeanlæg</v>
      </c>
    </row>
    <row r="4" spans="1:4" x14ac:dyDescent="0.25">
      <c r="A4" t="s">
        <v>770</v>
      </c>
      <c r="B4" t="s">
        <v>764</v>
      </c>
      <c r="C4" t="s">
        <v>766</v>
      </c>
      <c r="D4" t="str">
        <f>VLOOKUP(Tabel7[[#This Row],[DB25]],'3. DB25 Alle koder'!B:C,2,FALSE)</f>
        <v>Fremstilling af våben og ammunition</v>
      </c>
    </row>
    <row r="5" spans="1:4" x14ac:dyDescent="0.25">
      <c r="A5" t="s">
        <v>786</v>
      </c>
      <c r="B5" t="s">
        <v>774</v>
      </c>
      <c r="C5" t="s">
        <v>775</v>
      </c>
      <c r="D5" t="str">
        <f>VLOOKUP(Tabel7[[#This Row],[DB25]],'3. DB25 Alle koder'!B:C,2,FALSE)</f>
        <v>Overfladebehandling af metal</v>
      </c>
    </row>
    <row r="6" spans="1:4" x14ac:dyDescent="0.25">
      <c r="A6" t="s">
        <v>786</v>
      </c>
      <c r="B6" t="s">
        <v>774</v>
      </c>
      <c r="C6" t="s">
        <v>778</v>
      </c>
      <c r="D6" t="str">
        <f>VLOOKUP(Tabel7[[#This Row],[DB25]],'3. DB25 Alle koder'!B:C,2,FALSE)</f>
        <v>Varmebehandling af metal</v>
      </c>
    </row>
    <row r="7" spans="1:4" x14ac:dyDescent="0.25">
      <c r="A7" t="s">
        <v>786</v>
      </c>
      <c r="B7" t="s">
        <v>774</v>
      </c>
      <c r="C7" t="s">
        <v>781</v>
      </c>
      <c r="D7" t="str">
        <f>VLOOKUP(Tabel7[[#This Row],[DB25]],'3. DB25 Alle koder'!B:C,2,FALSE)</f>
        <v>Maskinforarbejdning af metal</v>
      </c>
    </row>
    <row r="8" spans="1:4" x14ac:dyDescent="0.25">
      <c r="A8" t="s">
        <v>789</v>
      </c>
      <c r="B8" t="s">
        <v>2759</v>
      </c>
      <c r="C8" t="s">
        <v>781</v>
      </c>
      <c r="D8" t="str">
        <f>VLOOKUP(Tabel7[[#This Row],[DB25]],'3. DB25 Alle koder'!B:C,2,FALSE)</f>
        <v>Maskinforarbejdning af metal</v>
      </c>
    </row>
    <row r="9" spans="1:4" x14ac:dyDescent="0.25">
      <c r="A9" t="s">
        <v>1103</v>
      </c>
      <c r="B9" t="s">
        <v>1105</v>
      </c>
      <c r="C9" t="s">
        <v>1106</v>
      </c>
      <c r="D9" t="str">
        <f>VLOOKUP(Tabel7[[#This Row],[DB25]],'3. DB25 Alle koder'!B:C,2,FALSE)</f>
        <v>Transmission af elektricitet</v>
      </c>
    </row>
    <row r="10" spans="1:4" x14ac:dyDescent="0.25">
      <c r="A10" t="s">
        <v>1106</v>
      </c>
      <c r="B10" t="s">
        <v>1108</v>
      </c>
      <c r="C10" t="s">
        <v>1109</v>
      </c>
      <c r="D10" t="str">
        <f>VLOOKUP(Tabel7[[#This Row],[DB25]],'3. DB25 Alle koder'!B:C,2,FALSE)</f>
        <v>Distribution af elektricitet</v>
      </c>
    </row>
    <row r="11" spans="1:4" x14ac:dyDescent="0.25">
      <c r="A11" t="s">
        <v>1109</v>
      </c>
      <c r="B11" t="s">
        <v>1111</v>
      </c>
      <c r="C11" t="s">
        <v>1112</v>
      </c>
      <c r="D11" t="str">
        <f>VLOOKUP(Tabel7[[#This Row],[DB25]],'3. DB25 Alle koder'!B:C,2,FALSE)</f>
        <v>Handel med elektricitet via ladestationer o. lign.</v>
      </c>
    </row>
    <row r="12" spans="1:4" x14ac:dyDescent="0.25">
      <c r="A12" t="s">
        <v>1109</v>
      </c>
      <c r="B12" t="s">
        <v>1111</v>
      </c>
      <c r="C12" t="s">
        <v>1114</v>
      </c>
      <c r="D12" t="str">
        <f>VLOOKUP(Tabel7[[#This Row],[DB25]],'3. DB25 Alle koder'!B:C,2,FALSE)</f>
        <v>Anden handel med elektricitet</v>
      </c>
    </row>
    <row r="13" spans="1:4" x14ac:dyDescent="0.25">
      <c r="A13" t="s">
        <v>1109</v>
      </c>
      <c r="B13" t="s">
        <v>1111</v>
      </c>
      <c r="C13" t="s">
        <v>1118</v>
      </c>
      <c r="D13" t="str">
        <f>VLOOKUP(Tabel7[[#This Row],[DB25]],'3. DB25 Alle koder'!B:C,2,FALSE)</f>
        <v>Lagring af elektricitet</v>
      </c>
    </row>
    <row r="14" spans="1:4" x14ac:dyDescent="0.25">
      <c r="A14" t="s">
        <v>1109</v>
      </c>
      <c r="B14" t="s">
        <v>1111</v>
      </c>
      <c r="C14" t="s">
        <v>1139</v>
      </c>
      <c r="D14" t="str">
        <f>VLOOKUP(Tabel7[[#This Row],[DB25]],'3. DB25 Alle koder'!B:C,2,FALSE)</f>
        <v>Mægler- og agentaktiviteter i forbindelse med forsyning af elektricitet og naturgas</v>
      </c>
    </row>
    <row r="15" spans="1:4" x14ac:dyDescent="0.25">
      <c r="A15" t="s">
        <v>1168</v>
      </c>
      <c r="B15" t="s">
        <v>2829</v>
      </c>
      <c r="C15" t="s">
        <v>1168</v>
      </c>
      <c r="D15" t="str">
        <f>VLOOKUP(Tabel7[[#This Row],[DB25]],'3. DB25 Alle koder'!B:C,2,FALSE)</f>
        <v>Energiudnyttelse af affald</v>
      </c>
    </row>
    <row r="16" spans="1:4" x14ac:dyDescent="0.25">
      <c r="A16" t="s">
        <v>1168</v>
      </c>
      <c r="B16" t="s">
        <v>2829</v>
      </c>
      <c r="C16" t="s">
        <v>1171</v>
      </c>
      <c r="D16" t="str">
        <f>VLOOKUP(Tabel7[[#This Row],[DB25]],'3. DB25 Alle koder'!B:C,2,FALSE)</f>
        <v>Anden nyttiggørelse af affald</v>
      </c>
    </row>
    <row r="17" spans="1:4" x14ac:dyDescent="0.25">
      <c r="A17" t="s">
        <v>1168</v>
      </c>
      <c r="B17" t="s">
        <v>2829</v>
      </c>
      <c r="C17" t="s">
        <v>1176</v>
      </c>
      <c r="D17" t="str">
        <f>VLOOKUP(Tabel7[[#This Row],[DB25]],'3. DB25 Alle koder'!B:C,2,FALSE)</f>
        <v>Forbrænding uden energiudnyttelse</v>
      </c>
    </row>
    <row r="18" spans="1:4" x14ac:dyDescent="0.25">
      <c r="A18" t="s">
        <v>1168</v>
      </c>
      <c r="B18" t="s">
        <v>2829</v>
      </c>
      <c r="C18" t="s">
        <v>1179</v>
      </c>
      <c r="D18" t="str">
        <f>VLOOKUP(Tabel7[[#This Row],[DB25]],'3. DB25 Alle koder'!B:C,2,FALSE)</f>
        <v>Deponering eller permanent oplagring</v>
      </c>
    </row>
    <row r="19" spans="1:4" x14ac:dyDescent="0.25">
      <c r="A19" t="s">
        <v>1168</v>
      </c>
      <c r="B19" t="s">
        <v>2829</v>
      </c>
      <c r="C19" t="s">
        <v>1182</v>
      </c>
      <c r="D19" t="str">
        <f>VLOOKUP(Tabel7[[#This Row],[DB25]],'3. DB25 Alle koder'!B:C,2,FALSE)</f>
        <v>Anden bortskaffelse af affald</v>
      </c>
    </row>
    <row r="20" spans="1:4" x14ac:dyDescent="0.25">
      <c r="A20" t="s">
        <v>1176</v>
      </c>
      <c r="B20" t="s">
        <v>2831</v>
      </c>
      <c r="C20" t="s">
        <v>1165</v>
      </c>
      <c r="D20" t="str">
        <f>VLOOKUP(Tabel7[[#This Row],[DB25]],'3. DB25 Alle koder'!B:C,2,FALSE)</f>
        <v>Genindvinding af materialer</v>
      </c>
    </row>
    <row r="21" spans="1:4" x14ac:dyDescent="0.25">
      <c r="A21" t="s">
        <v>1179</v>
      </c>
      <c r="B21" t="s">
        <v>2832</v>
      </c>
      <c r="C21" t="s">
        <v>528</v>
      </c>
      <c r="D21" t="str">
        <f>VLOOKUP(Tabel7[[#This Row],[DB25]],'3. DB25 Alle koder'!B:C,2,FALSE)</f>
        <v>Fremstilling af plast i ubearbejdet form</v>
      </c>
    </row>
    <row r="22" spans="1:4" x14ac:dyDescent="0.25">
      <c r="A22" t="s">
        <v>1179</v>
      </c>
      <c r="B22" t="s">
        <v>2832</v>
      </c>
      <c r="C22" t="s">
        <v>1165</v>
      </c>
      <c r="D22" t="str">
        <f>VLOOKUP(Tabel7[[#This Row],[DB25]],'3. DB25 Alle koder'!B:C,2,FALSE)</f>
        <v>Genindvinding af materialer</v>
      </c>
    </row>
    <row r="23" spans="1:4" x14ac:dyDescent="0.25">
      <c r="A23" t="s">
        <v>1284</v>
      </c>
      <c r="B23" t="s">
        <v>1270</v>
      </c>
      <c r="C23" t="s">
        <v>1271</v>
      </c>
      <c r="D23" t="str">
        <f>VLOOKUP(Tabel7[[#This Row],[DB25]],'3. DB25 Alle koder'!B:C,2,FALSE)</f>
        <v>Tagdækningsaktiviteter</v>
      </c>
    </row>
    <row r="24" spans="1:4" x14ac:dyDescent="0.25">
      <c r="A24" t="s">
        <v>1442</v>
      </c>
      <c r="B24" t="s">
        <v>1452</v>
      </c>
      <c r="C24" t="s">
        <v>1453</v>
      </c>
      <c r="D24" t="str">
        <f>VLOOKUP(Tabel7[[#This Row],[DB25]],'3. DB25 Alle koder'!B:C,2,FALSE)</f>
        <v>Engroshandel med fast, flydende og luftformigt brændstof og lignende varer</v>
      </c>
    </row>
    <row r="25" spans="1:4" x14ac:dyDescent="0.25">
      <c r="A25" t="s">
        <v>1445</v>
      </c>
      <c r="B25" t="s">
        <v>1455</v>
      </c>
      <c r="C25" t="s">
        <v>1456</v>
      </c>
      <c r="D25" t="str">
        <f>VLOOKUP(Tabel7[[#This Row],[DB25]],'3. DB25 Alle koder'!B:C,2,FALSE)</f>
        <v>Engroshandel med metaller og metalmalme</v>
      </c>
    </row>
    <row r="26" spans="1:4" x14ac:dyDescent="0.25">
      <c r="A26" t="s">
        <v>1606</v>
      </c>
      <c r="B26" t="s">
        <v>2956</v>
      </c>
      <c r="C26" t="s">
        <v>1604</v>
      </c>
      <c r="D26" t="str">
        <f>VLOOKUP(Tabel7[[#This Row],[DB25]],'3. DB25 Alle koder'!B:C,2,FALSE)</f>
        <v>Detailhandel med blomster og planter</v>
      </c>
    </row>
    <row r="27" spans="1:4" x14ac:dyDescent="0.25">
      <c r="A27" t="s">
        <v>1621</v>
      </c>
      <c r="B27" t="s">
        <v>2967</v>
      </c>
      <c r="C27" t="s">
        <v>1484</v>
      </c>
      <c r="D27" t="str">
        <f>VLOOKUP(Tabel7[[#This Row],[DB25]],'3. DB25 Alle koder'!B:C,2,FALSE)</f>
        <v>Detailhandel med kioskvarer</v>
      </c>
    </row>
    <row r="28" spans="1:4" x14ac:dyDescent="0.25">
      <c r="A28" t="s">
        <v>1621</v>
      </c>
      <c r="B28" t="s">
        <v>2967</v>
      </c>
      <c r="C28" t="s">
        <v>1486</v>
      </c>
      <c r="D28" t="str">
        <f>VLOOKUP(Tabel7[[#This Row],[DB25]],'3. DB25 Alle koder'!B:C,2,FALSE)</f>
        <v>Detailhandel med dagligvarer i supermarkeder og købmandsbutikker</v>
      </c>
    </row>
    <row r="29" spans="1:4" x14ac:dyDescent="0.25">
      <c r="A29" t="s">
        <v>1621</v>
      </c>
      <c r="B29" t="s">
        <v>2967</v>
      </c>
      <c r="C29" t="s">
        <v>1488</v>
      </c>
      <c r="D29" t="str">
        <f>VLOOKUP(Tabel7[[#This Row],[DB25]],'3. DB25 Alle koder'!B:C,2,FALSE)</f>
        <v>Detailhandel med dagligvarer i discountsupermarkeder</v>
      </c>
    </row>
    <row r="30" spans="1:4" x14ac:dyDescent="0.25">
      <c r="A30" t="s">
        <v>1621</v>
      </c>
      <c r="B30" t="s">
        <v>2967</v>
      </c>
      <c r="C30" t="s">
        <v>1497</v>
      </c>
      <c r="D30" t="str">
        <f>VLOOKUP(Tabel7[[#This Row],[DB25]],'3. DB25 Alle koder'!B:C,2,FALSE)</f>
        <v>Detailhandel med frugt og grøntsager</v>
      </c>
    </row>
    <row r="31" spans="1:4" x14ac:dyDescent="0.25">
      <c r="A31" t="s">
        <v>1621</v>
      </c>
      <c r="B31" t="s">
        <v>2967</v>
      </c>
      <c r="C31" t="s">
        <v>1500</v>
      </c>
      <c r="D31" t="str">
        <f>VLOOKUP(Tabel7[[#This Row],[DB25]],'3. DB25 Alle koder'!B:C,2,FALSE)</f>
        <v>Detailhandel med kød og kødprodukter</v>
      </c>
    </row>
    <row r="32" spans="1:4" x14ac:dyDescent="0.25">
      <c r="A32" t="s">
        <v>1621</v>
      </c>
      <c r="B32" t="s">
        <v>2967</v>
      </c>
      <c r="C32" t="s">
        <v>1503</v>
      </c>
      <c r="D32" t="str">
        <f>VLOOKUP(Tabel7[[#This Row],[DB25]],'3. DB25 Alle koder'!B:C,2,FALSE)</f>
        <v>Detailhandel med fisk, krebsdyr og bløddyr</v>
      </c>
    </row>
    <row r="33" spans="1:4" x14ac:dyDescent="0.25">
      <c r="A33" t="s">
        <v>1621</v>
      </c>
      <c r="B33" t="s">
        <v>2967</v>
      </c>
      <c r="C33" t="s">
        <v>1506</v>
      </c>
      <c r="D33" t="str">
        <f>VLOOKUP(Tabel7[[#This Row],[DB25]],'3. DB25 Alle koder'!B:C,2,FALSE)</f>
        <v>Detailhandel med bagværk og konfekture</v>
      </c>
    </row>
    <row r="34" spans="1:4" x14ac:dyDescent="0.25">
      <c r="A34" t="s">
        <v>1621</v>
      </c>
      <c r="B34" t="s">
        <v>2967</v>
      </c>
      <c r="C34" t="s">
        <v>1509</v>
      </c>
      <c r="D34" t="str">
        <f>VLOOKUP(Tabel7[[#This Row],[DB25]],'3. DB25 Alle koder'!B:C,2,FALSE)</f>
        <v>Detailhandel med drikkevarer</v>
      </c>
    </row>
    <row r="35" spans="1:4" x14ac:dyDescent="0.25">
      <c r="A35" t="s">
        <v>1621</v>
      </c>
      <c r="B35" t="s">
        <v>2967</v>
      </c>
      <c r="C35" t="s">
        <v>1512</v>
      </c>
      <c r="D35" t="str">
        <f>VLOOKUP(Tabel7[[#This Row],[DB25]],'3. DB25 Alle koder'!B:C,2,FALSE)</f>
        <v>Detailhandel med tobaksvarer</v>
      </c>
    </row>
    <row r="36" spans="1:4" x14ac:dyDescent="0.25">
      <c r="A36" t="s">
        <v>1621</v>
      </c>
      <c r="B36" t="s">
        <v>2967</v>
      </c>
      <c r="C36" t="s">
        <v>1515</v>
      </c>
      <c r="D36" t="str">
        <f>VLOOKUP(Tabel7[[#This Row],[DB25]],'3. DB25 Alle koder'!B:C,2,FALSE)</f>
        <v>Detailhandel med andre fødevarer</v>
      </c>
    </row>
    <row r="37" spans="1:4" x14ac:dyDescent="0.25">
      <c r="A37" t="s">
        <v>1624</v>
      </c>
      <c r="B37" t="s">
        <v>2968</v>
      </c>
      <c r="C37" t="s">
        <v>1528</v>
      </c>
      <c r="D37" t="str">
        <f>VLOOKUP(Tabel7[[#This Row],[DB25]],'3. DB25 Alle koder'!B:C,2,FALSE)</f>
        <v>Detailhandel med tekstiler</v>
      </c>
    </row>
    <row r="38" spans="1:4" x14ac:dyDescent="0.25">
      <c r="A38" t="s">
        <v>1624</v>
      </c>
      <c r="B38" t="s">
        <v>2968</v>
      </c>
      <c r="C38" t="s">
        <v>1581</v>
      </c>
      <c r="D38" t="str">
        <f>VLOOKUP(Tabel7[[#This Row],[DB25]],'3. DB25 Alle koder'!B:C,2,FALSE)</f>
        <v>Detailhandel med tøj</v>
      </c>
    </row>
    <row r="39" spans="1:4" x14ac:dyDescent="0.25">
      <c r="A39" t="s">
        <v>1624</v>
      </c>
      <c r="B39" t="s">
        <v>2968</v>
      </c>
      <c r="C39" t="s">
        <v>1583</v>
      </c>
      <c r="D39" t="str">
        <f>VLOOKUP(Tabel7[[#This Row],[DB25]],'3. DB25 Alle koder'!B:C,2,FALSE)</f>
        <v>Detailhandel med baby- og børnetøj</v>
      </c>
    </row>
    <row r="40" spans="1:4" x14ac:dyDescent="0.25">
      <c r="A40" t="s">
        <v>1624</v>
      </c>
      <c r="B40" t="s">
        <v>2968</v>
      </c>
      <c r="C40" t="s">
        <v>1587</v>
      </c>
      <c r="D40" t="str">
        <f>VLOOKUP(Tabel7[[#This Row],[DB25]],'3. DB25 Alle koder'!B:C,2,FALSE)</f>
        <v>Detailhandel med fodtøj</v>
      </c>
    </row>
    <row r="41" spans="1:4" x14ac:dyDescent="0.25">
      <c r="A41" t="s">
        <v>1624</v>
      </c>
      <c r="B41" t="s">
        <v>2968</v>
      </c>
      <c r="C41" t="s">
        <v>1616</v>
      </c>
      <c r="D41" t="str">
        <f>VLOOKUP(Tabel7[[#This Row],[DB25]],'3. DB25 Alle koder'!B:C,2,FALSE)</f>
        <v>Detailhandel med brugte varer</v>
      </c>
    </row>
    <row r="42" spans="1:4" x14ac:dyDescent="0.25">
      <c r="A42" t="s">
        <v>1624</v>
      </c>
      <c r="B42" t="s">
        <v>2968</v>
      </c>
      <c r="C42" t="s">
        <v>1589</v>
      </c>
      <c r="D42" t="str">
        <f>VLOOKUP(Tabel7[[#This Row],[DB25]],'3. DB25 Alle koder'!B:C,2,FALSE)</f>
        <v>Detailhandel med lædervarer</v>
      </c>
    </row>
    <row r="43" spans="1:4" x14ac:dyDescent="0.25">
      <c r="A43" t="s">
        <v>1657</v>
      </c>
      <c r="B43" t="s">
        <v>2989</v>
      </c>
      <c r="C43" t="s">
        <v>1660</v>
      </c>
      <c r="D43" t="str">
        <f>VLOOKUP(Tabel7[[#This Row],[DB25]],'3. DB25 Alle koder'!B:C,2,FALSE)</f>
        <v>Passagertransport på bestilling i køretøj med chauffør</v>
      </c>
    </row>
    <row r="44" spans="1:4" x14ac:dyDescent="0.25">
      <c r="A44" t="s">
        <v>1657</v>
      </c>
      <c r="B44" t="s">
        <v>2989</v>
      </c>
      <c r="C44" t="s">
        <v>1749</v>
      </c>
      <c r="D44" t="str">
        <f>VLOOKUP(Tabel7[[#This Row],[DB25]],'3. DB25 Alle koder'!B:C,2,FALSE)</f>
        <v>Formidlingsaktiviteter inden for passagertransport</v>
      </c>
    </row>
    <row r="45" spans="1:4" x14ac:dyDescent="0.25">
      <c r="A45" t="s">
        <v>1825</v>
      </c>
      <c r="B45" t="s">
        <v>3022</v>
      </c>
      <c r="C45" t="s">
        <v>1831</v>
      </c>
      <c r="D45" t="str">
        <f>VLOOKUP(Tabel7[[#This Row],[DB25]],'3. DB25 Alle koder'!B:C,2,FALSE)</f>
        <v>Andre udgiveraktiviteter, undtagen udgivelse af software</v>
      </c>
    </row>
    <row r="46" spans="1:4" x14ac:dyDescent="0.25">
      <c r="A46" t="s">
        <v>1828</v>
      </c>
      <c r="B46" t="s">
        <v>1824</v>
      </c>
      <c r="C46" t="s">
        <v>1825</v>
      </c>
      <c r="D46" t="str">
        <f>VLOOKUP(Tabel7[[#This Row],[DB25]],'3. DB25 Alle koder'!B:C,2,FALSE)</f>
        <v>Udgivelse af aviser og dagblade</v>
      </c>
    </row>
    <row r="47" spans="1:4" x14ac:dyDescent="0.25">
      <c r="A47" t="s">
        <v>1884</v>
      </c>
      <c r="B47" t="s">
        <v>3036</v>
      </c>
      <c r="C47" t="s">
        <v>1880</v>
      </c>
      <c r="D47" t="str">
        <f>VLOOKUP(Tabel7[[#This Row],[DB25]],'3. DB25 Alle koder'!B:C,2,FALSE)</f>
        <v>Levering af fastnetbaseret, trådløs og satellitbaseret telekommunikation</v>
      </c>
    </row>
    <row r="48" spans="1:4" x14ac:dyDescent="0.25">
      <c r="A48" t="s">
        <v>1884</v>
      </c>
      <c r="B48" t="s">
        <v>3036</v>
      </c>
      <c r="C48" t="s">
        <v>1888</v>
      </c>
      <c r="D48" t="str">
        <f>VLOOKUP(Tabel7[[#This Row],[DB25]],'3. DB25 Alle koder'!B:C,2,FALSE)</f>
        <v>Andre telekommunikationsaktiviteter</v>
      </c>
    </row>
    <row r="49" spans="1:4" x14ac:dyDescent="0.25">
      <c r="A49" t="s">
        <v>1911</v>
      </c>
      <c r="B49" t="s">
        <v>3055</v>
      </c>
      <c r="C49" t="s">
        <v>1870</v>
      </c>
      <c r="D49" t="str">
        <f>VLOOKUP(Tabel7[[#This Row],[DB25]],'3. DB25 Alle koder'!B:C,2,FALSE)</f>
        <v>Nyhedsbureauers aktiviteter</v>
      </c>
    </row>
    <row r="50" spans="1:4" x14ac:dyDescent="0.25">
      <c r="A50" t="s">
        <v>2163</v>
      </c>
      <c r="B50" t="s">
        <v>3114</v>
      </c>
      <c r="C50" t="s">
        <v>2163</v>
      </c>
      <c r="D50"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H563"/>
  <sheetViews>
    <sheetView zoomScaleNormal="100" workbookViewId="0">
      <pane ySplit="1" topLeftCell="A2" activePane="bottomLeft" state="frozen"/>
      <selection pane="bottomLeft" activeCell="F3" sqref="F3"/>
    </sheetView>
  </sheetViews>
  <sheetFormatPr defaultRowHeight="15" x14ac:dyDescent="0.25"/>
  <cols>
    <col min="1" max="1" width="8.140625" bestFit="1" customWidth="1"/>
    <col min="2" max="2" width="94.140625" customWidth="1"/>
    <col min="3" max="3" width="8.140625" bestFit="1" customWidth="1"/>
    <col min="4" max="4" width="125.7109375" customWidth="1"/>
  </cols>
  <sheetData>
    <row r="1" spans="1:4" x14ac:dyDescent="0.25">
      <c r="A1" t="s">
        <v>3791</v>
      </c>
      <c r="B1" t="s">
        <v>4091</v>
      </c>
      <c r="C1" t="s">
        <v>3794</v>
      </c>
      <c r="D1" t="s">
        <v>4090</v>
      </c>
    </row>
    <row r="2" spans="1:4" x14ac:dyDescent="0.25">
      <c r="A2" t="s">
        <v>30</v>
      </c>
      <c r="B2" t="s">
        <v>29</v>
      </c>
      <c r="C2" t="s">
        <v>18</v>
      </c>
      <c r="D2" t="str">
        <f>VLOOKUP(Tabel5[[#This Row],[DB25]],'3. DB25 Alle koder'!B:C,2,FALSE)</f>
        <v>Dyrkning af grøntsager og meloner, rødder og rodknolde</v>
      </c>
    </row>
    <row r="3" spans="1:4" x14ac:dyDescent="0.25">
      <c r="A3" t="s">
        <v>30</v>
      </c>
      <c r="B3" t="s">
        <v>29</v>
      </c>
      <c r="C3" t="s">
        <v>30</v>
      </c>
      <c r="D3" t="str">
        <f>VLOOKUP(Tabel5[[#This Row],[DB25]],'3. DB25 Alle koder'!B:C,2,FALSE)</f>
        <v>Dyrkning af andre etårige afgrøder</v>
      </c>
    </row>
    <row r="4" spans="1:4" x14ac:dyDescent="0.25">
      <c r="A4" s="38" t="s">
        <v>56</v>
      </c>
      <c r="B4" s="38" t="s">
        <v>55</v>
      </c>
      <c r="C4" s="38" t="s">
        <v>18</v>
      </c>
      <c r="D4" s="38" t="str">
        <f>VLOOKUP(Tabel5[[#This Row],[DB25]],'3. DB25 Alle koder'!B:C,2,FALSE)</f>
        <v>Dyrkning af grøntsager og meloner, rødder og rodknolde</v>
      </c>
    </row>
    <row r="5" spans="1:4" x14ac:dyDescent="0.25">
      <c r="A5" s="38" t="s">
        <v>56</v>
      </c>
      <c r="B5" s="38" t="s">
        <v>55</v>
      </c>
      <c r="C5" s="38" t="s">
        <v>56</v>
      </c>
      <c r="D5" s="38" t="str">
        <f>VLOOKUP(Tabel5[[#This Row],[DB25]],'3. DB25 Alle koder'!B:C,2,FALSE)</f>
        <v>Dyrkning af krydderiplanter, aromaplanter og lægeplanter</v>
      </c>
    </row>
    <row r="6" spans="1:4" x14ac:dyDescent="0.25">
      <c r="A6" t="s">
        <v>71</v>
      </c>
      <c r="B6" t="s">
        <v>70</v>
      </c>
      <c r="C6" t="s">
        <v>68</v>
      </c>
      <c r="D6" t="str">
        <f>VLOOKUP(Tabel5[[#This Row],[DB25]],'3. DB25 Alle koder'!B:C,2,FALSE)</f>
        <v>Avl af malkekvæg</v>
      </c>
    </row>
    <row r="7" spans="1:4" x14ac:dyDescent="0.25">
      <c r="A7" t="s">
        <v>71</v>
      </c>
      <c r="B7" t="s">
        <v>70</v>
      </c>
      <c r="C7" t="s">
        <v>71</v>
      </c>
      <c r="D7" t="str">
        <f>VLOOKUP(Tabel5[[#This Row],[DB25]],'3. DB25 Alle koder'!B:C,2,FALSE)</f>
        <v>Avl af andet kvæg og bøfler</v>
      </c>
    </row>
    <row r="8" spans="1:4" x14ac:dyDescent="0.25">
      <c r="A8" s="38" t="s">
        <v>3536</v>
      </c>
      <c r="B8" s="38" t="s">
        <v>2666</v>
      </c>
      <c r="C8" s="38" t="s">
        <v>89</v>
      </c>
      <c r="D8" s="38" t="str">
        <f>VLOOKUP(Tabel5[[#This Row],[DB25]],'3. DB25 Alle koder'!B:C,2,FALSE)</f>
        <v>Fjerkræavl</v>
      </c>
    </row>
    <row r="9" spans="1:4" x14ac:dyDescent="0.25">
      <c r="A9" s="38" t="s">
        <v>3536</v>
      </c>
      <c r="B9" s="38" t="s">
        <v>2666</v>
      </c>
      <c r="C9" s="38" t="s">
        <v>92</v>
      </c>
      <c r="D9" s="38" t="str">
        <f>VLOOKUP(Tabel5[[#This Row],[DB25]],'3. DB25 Alle koder'!B:C,2,FALSE)</f>
        <v>Avl af andre dyr</v>
      </c>
    </row>
    <row r="10" spans="1:4" x14ac:dyDescent="0.25">
      <c r="A10" t="s">
        <v>101</v>
      </c>
      <c r="B10" t="s">
        <v>2670</v>
      </c>
      <c r="C10" t="s">
        <v>89</v>
      </c>
      <c r="D10" t="str">
        <f>VLOOKUP(Tabel5[[#This Row],[DB25]],'3. DB25 Alle koder'!B:C,2,FALSE)</f>
        <v>Fjerkræavl</v>
      </c>
    </row>
    <row r="11" spans="1:4" x14ac:dyDescent="0.25">
      <c r="A11" t="s">
        <v>101</v>
      </c>
      <c r="B11" t="s">
        <v>2670</v>
      </c>
      <c r="C11" t="s">
        <v>101</v>
      </c>
      <c r="D11" t="str">
        <f>VLOOKUP(Tabel5[[#This Row],[DB25]],'3. DB25 Alle koder'!B:C,2,FALSE)</f>
        <v>Støtteaktiviteter i forbindelse med husdyravl</v>
      </c>
    </row>
    <row r="12" spans="1:4" x14ac:dyDescent="0.25">
      <c r="A12" s="38" t="s">
        <v>132</v>
      </c>
      <c r="B12" s="38" t="s">
        <v>131</v>
      </c>
      <c r="C12" s="38" t="s">
        <v>132</v>
      </c>
      <c r="D12" s="38" t="str">
        <f>VLOOKUP(Tabel5[[#This Row],[DB25]],'3. DB25 Alle koder'!B:C,2,FALSE)</f>
        <v>Havfiskeri</v>
      </c>
    </row>
    <row r="13" spans="1:4" x14ac:dyDescent="0.25">
      <c r="A13" s="38" t="s">
        <v>132</v>
      </c>
      <c r="B13" s="38" t="s">
        <v>131</v>
      </c>
      <c r="C13" s="38" t="s">
        <v>147</v>
      </c>
      <c r="D13" s="38" t="str">
        <f>VLOOKUP(Tabel5[[#This Row],[DB25]],'3. DB25 Alle koder'!B:C,2,FALSE)</f>
        <v>Støtteaktiviteter i forbindelse med fiskeri og akvakultur</v>
      </c>
    </row>
    <row r="14" spans="1:4" x14ac:dyDescent="0.25">
      <c r="A14" t="s">
        <v>135</v>
      </c>
      <c r="B14" t="s">
        <v>134</v>
      </c>
      <c r="C14" t="s">
        <v>135</v>
      </c>
      <c r="D14" t="str">
        <f>VLOOKUP(Tabel5[[#This Row],[DB25]],'3. DB25 Alle koder'!B:C,2,FALSE)</f>
        <v>Ferskvandsfiskeri</v>
      </c>
    </row>
    <row r="15" spans="1:4" x14ac:dyDescent="0.25">
      <c r="A15" t="s">
        <v>135</v>
      </c>
      <c r="B15" t="s">
        <v>134</v>
      </c>
      <c r="C15" t="s">
        <v>147</v>
      </c>
      <c r="D15" t="str">
        <f>VLOOKUP(Tabel5[[#This Row],[DB25]],'3. DB25 Alle koder'!B:C,2,FALSE)</f>
        <v>Støtteaktiviteter i forbindelse med fiskeri og akvakultur</v>
      </c>
    </row>
    <row r="16" spans="1:4" x14ac:dyDescent="0.25">
      <c r="A16" s="38" t="s">
        <v>140</v>
      </c>
      <c r="B16" s="38" t="s">
        <v>139</v>
      </c>
      <c r="C16" s="38" t="s">
        <v>140</v>
      </c>
      <c r="D16" s="38" t="str">
        <f>VLOOKUP(Tabel5[[#This Row],[DB25]],'3. DB25 Alle koder'!B:C,2,FALSE)</f>
        <v>Havbrug</v>
      </c>
    </row>
    <row r="17" spans="1:4" x14ac:dyDescent="0.25">
      <c r="A17" s="38" t="s">
        <v>140</v>
      </c>
      <c r="B17" s="38" t="s">
        <v>139</v>
      </c>
      <c r="C17" s="38" t="s">
        <v>147</v>
      </c>
      <c r="D17" s="38" t="str">
        <f>VLOOKUP(Tabel5[[#This Row],[DB25]],'3. DB25 Alle koder'!B:C,2,FALSE)</f>
        <v>Støtteaktiviteter i forbindelse med fiskeri og akvakultur</v>
      </c>
    </row>
    <row r="18" spans="1:4" x14ac:dyDescent="0.25">
      <c r="A18" t="s">
        <v>143</v>
      </c>
      <c r="B18" t="s">
        <v>142</v>
      </c>
      <c r="C18" t="s">
        <v>143</v>
      </c>
      <c r="D18" t="str">
        <f>VLOOKUP(Tabel5[[#This Row],[DB25]],'3. DB25 Alle koder'!B:C,2,FALSE)</f>
        <v>Ferskvandsbrug</v>
      </c>
    </row>
    <row r="19" spans="1:4" x14ac:dyDescent="0.25">
      <c r="A19" t="s">
        <v>143</v>
      </c>
      <c r="B19" t="s">
        <v>142</v>
      </c>
      <c r="C19" t="s">
        <v>147</v>
      </c>
      <c r="D19" t="str">
        <f>VLOOKUP(Tabel5[[#This Row],[DB25]],'3. DB25 Alle koder'!B:C,2,FALSE)</f>
        <v>Støtteaktiviteter i forbindelse med fiskeri og akvakultur</v>
      </c>
    </row>
    <row r="20" spans="1:4" x14ac:dyDescent="0.25">
      <c r="A20" s="38" t="s">
        <v>275</v>
      </c>
      <c r="B20" s="38" t="s">
        <v>2691</v>
      </c>
      <c r="C20" s="38" t="s">
        <v>275</v>
      </c>
      <c r="D20" s="38" t="str">
        <f>VLOOKUP(Tabel5[[#This Row],[DB25]],'3. DB25 Alle koder'!B:C,2,FALSE)</f>
        <v>Industriel fremstilling af brød og kager mv.</v>
      </c>
    </row>
    <row r="21" spans="1:4" x14ac:dyDescent="0.25">
      <c r="A21" s="38" t="s">
        <v>275</v>
      </c>
      <c r="B21" s="38" t="s">
        <v>2691</v>
      </c>
      <c r="C21" s="38" t="s">
        <v>281</v>
      </c>
      <c r="D21" s="38" t="str">
        <f>VLOOKUP(Tabel5[[#This Row],[DB25]],'3. DB25 Alle koder'!B:C,2,FALSE)</f>
        <v>Fremstilling af tvebakker, kiks, konserverede kager, tærter mv.</v>
      </c>
    </row>
    <row r="22" spans="1:4" x14ac:dyDescent="0.25">
      <c r="A22" t="s">
        <v>304</v>
      </c>
      <c r="B22" t="s">
        <v>303</v>
      </c>
      <c r="C22" t="s">
        <v>267</v>
      </c>
      <c r="D22" t="str">
        <f>VLOOKUP(Tabel5[[#This Row],[DB25]],'3. DB25 Alle koder'!B:C,2,FALSE)</f>
        <v>Fremstilling af mølleriprodukter</v>
      </c>
    </row>
    <row r="23" spans="1:4" x14ac:dyDescent="0.25">
      <c r="A23" t="s">
        <v>304</v>
      </c>
      <c r="B23" t="s">
        <v>303</v>
      </c>
      <c r="C23" t="s">
        <v>270</v>
      </c>
      <c r="D23" t="str">
        <f>VLOOKUP(Tabel5[[#This Row],[DB25]],'3. DB25 Alle koder'!B:C,2,FALSE)</f>
        <v>Fremstilling af stivelse og stivelsesprodukter</v>
      </c>
    </row>
    <row r="24" spans="1:4" x14ac:dyDescent="0.25">
      <c r="A24" t="s">
        <v>304</v>
      </c>
      <c r="B24" t="s">
        <v>303</v>
      </c>
      <c r="C24" t="s">
        <v>275</v>
      </c>
      <c r="D24" t="str">
        <f>VLOOKUP(Tabel5[[#This Row],[DB25]],'3. DB25 Alle koder'!B:C,2,FALSE)</f>
        <v>Industriel fremstilling af brød og kager mv.</v>
      </c>
    </row>
    <row r="25" spans="1:4" x14ac:dyDescent="0.25">
      <c r="A25" t="s">
        <v>304</v>
      </c>
      <c r="B25" t="s">
        <v>303</v>
      </c>
      <c r="C25" t="s">
        <v>277</v>
      </c>
      <c r="D25" t="str">
        <f>VLOOKUP(Tabel5[[#This Row],[DB25]],'3. DB25 Alle koder'!B:C,2,FALSE)</f>
        <v>Fremstilling af friske bageriprodukter</v>
      </c>
    </row>
    <row r="26" spans="1:4" x14ac:dyDescent="0.25">
      <c r="A26" t="s">
        <v>304</v>
      </c>
      <c r="B26" t="s">
        <v>303</v>
      </c>
      <c r="C26" t="s">
        <v>281</v>
      </c>
      <c r="D26" t="str">
        <f>VLOOKUP(Tabel5[[#This Row],[DB25]],'3. DB25 Alle koder'!B:C,2,FALSE)</f>
        <v>Fremstilling af tvebakker, kiks, konserverede kager, tærter mv.</v>
      </c>
    </row>
    <row r="27" spans="1:4" x14ac:dyDescent="0.25">
      <c r="A27" t="s">
        <v>304</v>
      </c>
      <c r="B27" t="s">
        <v>303</v>
      </c>
      <c r="C27" t="s">
        <v>284</v>
      </c>
      <c r="D27" t="str">
        <f>VLOOKUP(Tabel5[[#This Row],[DB25]],'3. DB25 Alle koder'!B:C,2,FALSE)</f>
        <v>Fremstilling af dejprodukter</v>
      </c>
    </row>
    <row r="28" spans="1:4" x14ac:dyDescent="0.25">
      <c r="A28" t="s">
        <v>304</v>
      </c>
      <c r="B28" t="s">
        <v>303</v>
      </c>
      <c r="C28" t="s">
        <v>304</v>
      </c>
      <c r="D28" t="str">
        <f>VLOOKUP(Tabel5[[#This Row],[DB25]],'3. DB25 Alle koder'!B:C,2,FALSE)</f>
        <v>Fremstilling af homogeniserede produkter og diætmad</v>
      </c>
    </row>
    <row r="29" spans="1:4" x14ac:dyDescent="0.25">
      <c r="A29" s="38" t="s">
        <v>353</v>
      </c>
      <c r="B29" s="38" t="s">
        <v>351</v>
      </c>
      <c r="C29" s="38" t="s">
        <v>353</v>
      </c>
      <c r="D29" s="38" t="str">
        <f>VLOOKUP(Tabel5[[#This Row],[DB25]],'3. DB25 Alle koder'!B:C,2,FALSE)</f>
        <v>Vævning af tekstiler</v>
      </c>
    </row>
    <row r="30" spans="1:4" x14ac:dyDescent="0.25">
      <c r="A30" s="38" t="s">
        <v>353</v>
      </c>
      <c r="B30" s="38" t="s">
        <v>351</v>
      </c>
      <c r="C30" s="38" t="s">
        <v>377</v>
      </c>
      <c r="D30" s="38" t="str">
        <f>VLOOKUP(Tabel5[[#This Row],[DB25]],'3. DB25 Alle koder'!B:C,2,FALSE)</f>
        <v>Fremstilling af andre tekniske og industrielle tekstiler</v>
      </c>
    </row>
    <row r="31" spans="1:4" x14ac:dyDescent="0.25">
      <c r="A31" s="38" t="s">
        <v>353</v>
      </c>
      <c r="B31" s="38" t="s">
        <v>351</v>
      </c>
      <c r="C31" s="38" t="s">
        <v>685</v>
      </c>
      <c r="D31" s="38" t="str">
        <f>VLOOKUP(Tabel5[[#This Row],[DB25]],'3. DB25 Alle koder'!B:C,2,FALSE)</f>
        <v>Fremstilling af andre ikke-metalholdige mineralske produkter, bortset fra asfalt og tagpap</v>
      </c>
    </row>
    <row r="32" spans="1:4" x14ac:dyDescent="0.25">
      <c r="A32" t="s">
        <v>3537</v>
      </c>
      <c r="B32" t="s">
        <v>2700</v>
      </c>
      <c r="C32" t="s">
        <v>365</v>
      </c>
      <c r="D32" t="str">
        <f>VLOOKUP(Tabel5[[#This Row],[DB25]],'3. DB25 Alle koder'!B:C,2,FALSE)</f>
        <v>Fremstilling af tekstiler til husholdningsbrug og færdige boligtekstiler</v>
      </c>
    </row>
    <row r="33" spans="1:4" x14ac:dyDescent="0.25">
      <c r="A33" t="s">
        <v>3537</v>
      </c>
      <c r="B33" t="s">
        <v>2700</v>
      </c>
      <c r="C33" t="s">
        <v>377</v>
      </c>
      <c r="D33" t="str">
        <f>VLOOKUP(Tabel5[[#This Row],[DB25]],'3. DB25 Alle koder'!B:C,2,FALSE)</f>
        <v>Fremstilling af andre tekniske og industrielle tekstiler</v>
      </c>
    </row>
    <row r="34" spans="1:4" x14ac:dyDescent="0.25">
      <c r="A34" s="38" t="s">
        <v>3538</v>
      </c>
      <c r="B34" s="38" t="s">
        <v>2709</v>
      </c>
      <c r="C34" s="38" t="s">
        <v>385</v>
      </c>
      <c r="D34" s="38" t="str">
        <f>VLOOKUP(Tabel5[[#This Row],[DB25]],'3. DB25 Alle koder'!B:C,2,FALSE)</f>
        <v>Fremstilling af strikkede og hæklede beklædningsartikler</v>
      </c>
    </row>
    <row r="35" spans="1:4" x14ac:dyDescent="0.25">
      <c r="A35" s="38" t="s">
        <v>3538</v>
      </c>
      <c r="B35" s="38" t="s">
        <v>2709</v>
      </c>
      <c r="C35" s="38" t="s">
        <v>390</v>
      </c>
      <c r="D35" s="38" t="str">
        <f>VLOOKUP(Tabel5[[#This Row],[DB25]],'3. DB25 Alle koder'!B:C,2,FALSE)</f>
        <v>Fremstilling af yderbeklædning</v>
      </c>
    </row>
    <row r="36" spans="1:4" x14ac:dyDescent="0.25">
      <c r="A36" t="s">
        <v>3539</v>
      </c>
      <c r="B36" t="s">
        <v>392</v>
      </c>
      <c r="C36" t="s">
        <v>385</v>
      </c>
      <c r="D36" t="str">
        <f>VLOOKUP(Tabel5[[#This Row],[DB25]],'3. DB25 Alle koder'!B:C,2,FALSE)</f>
        <v>Fremstilling af strikkede og hæklede beklædningsartikler</v>
      </c>
    </row>
    <row r="37" spans="1:4" x14ac:dyDescent="0.25">
      <c r="A37" t="s">
        <v>3539</v>
      </c>
      <c r="B37" t="s">
        <v>392</v>
      </c>
      <c r="C37" t="s">
        <v>390</v>
      </c>
      <c r="D37" t="str">
        <f>VLOOKUP(Tabel5[[#This Row],[DB25]],'3. DB25 Alle koder'!B:C,2,FALSE)</f>
        <v>Fremstilling af yderbeklædning</v>
      </c>
    </row>
    <row r="38" spans="1:4" x14ac:dyDescent="0.25">
      <c r="A38" t="s">
        <v>3539</v>
      </c>
      <c r="B38" t="s">
        <v>392</v>
      </c>
      <c r="C38" t="s">
        <v>393</v>
      </c>
      <c r="D38" t="str">
        <f>VLOOKUP(Tabel5[[#This Row],[DB25]],'3. DB25 Alle koder'!B:C,2,FALSE)</f>
        <v>Fremstilling af underbeklædning</v>
      </c>
    </row>
    <row r="39" spans="1:4" x14ac:dyDescent="0.25">
      <c r="A39" s="38" t="s">
        <v>3346</v>
      </c>
      <c r="B39" s="38" t="s">
        <v>387</v>
      </c>
      <c r="C39" s="38" t="s">
        <v>385</v>
      </c>
      <c r="D39" s="38" t="str">
        <f>VLOOKUP(Tabel5[[#This Row],[DB25]],'3. DB25 Alle koder'!B:C,2,FALSE)</f>
        <v>Fremstilling af strikkede og hæklede beklædningsartikler</v>
      </c>
    </row>
    <row r="40" spans="1:4" x14ac:dyDescent="0.25">
      <c r="A40" s="38" t="s">
        <v>3346</v>
      </c>
      <c r="B40" s="38" t="s">
        <v>387</v>
      </c>
      <c r="C40" s="38" t="s">
        <v>390</v>
      </c>
      <c r="D40" s="38" t="str">
        <f>VLOOKUP(Tabel5[[#This Row],[DB25]],'3. DB25 Alle koder'!B:C,2,FALSE)</f>
        <v>Fremstilling af yderbeklædning</v>
      </c>
    </row>
    <row r="41" spans="1:4" x14ac:dyDescent="0.25">
      <c r="A41" s="38" t="s">
        <v>3346</v>
      </c>
      <c r="B41" s="38" t="s">
        <v>387</v>
      </c>
      <c r="C41" s="38" t="s">
        <v>393</v>
      </c>
      <c r="D41" s="38" t="str">
        <f>VLOOKUP(Tabel5[[#This Row],[DB25]],'3. DB25 Alle koder'!B:C,2,FALSE)</f>
        <v>Fremstilling af underbeklædning</v>
      </c>
    </row>
    <row r="42" spans="1:4" x14ac:dyDescent="0.25">
      <c r="A42" s="38" t="s">
        <v>3346</v>
      </c>
      <c r="B42" s="38" t="s">
        <v>387</v>
      </c>
      <c r="C42" s="38" t="s">
        <v>401</v>
      </c>
      <c r="D42" s="38" t="str">
        <f>VLOOKUP(Tabel5[[#This Row],[DB25]],'3. DB25 Alle koder'!B:C,2,FALSE)</f>
        <v>Fremstilling af andre beklædningsartikler samt tilbehør i.a.n.</v>
      </c>
    </row>
    <row r="43" spans="1:4" x14ac:dyDescent="0.25">
      <c r="A43" t="s">
        <v>3347</v>
      </c>
      <c r="B43" t="s">
        <v>421</v>
      </c>
      <c r="C43" t="s">
        <v>422</v>
      </c>
      <c r="D43" t="str">
        <f>VLOOKUP(Tabel5[[#This Row],[DB25]],'3. DB25 Alle koder'!B:C,2,FALSE)</f>
        <v>Udsavning og høvling af træ</v>
      </c>
    </row>
    <row r="44" spans="1:4" x14ac:dyDescent="0.25">
      <c r="A44" t="s">
        <v>3347</v>
      </c>
      <c r="B44" t="s">
        <v>421</v>
      </c>
      <c r="C44" t="s">
        <v>425</v>
      </c>
      <c r="D44" t="str">
        <f>VLOOKUP(Tabel5[[#This Row],[DB25]],'3. DB25 Alle koder'!B:C,2,FALSE)</f>
        <v>Forarbejdning og færdigbearbejdning af træ</v>
      </c>
    </row>
    <row r="45" spans="1:4" x14ac:dyDescent="0.25">
      <c r="A45" s="38" t="s">
        <v>430</v>
      </c>
      <c r="B45" s="38" t="s">
        <v>429</v>
      </c>
      <c r="C45" s="38" t="s">
        <v>430</v>
      </c>
      <c r="D45" s="38" t="str">
        <f>VLOOKUP(Tabel5[[#This Row],[DB25]],'3. DB25 Alle koder'!B:C,2,FALSE)</f>
        <v>Fremstilling af finerplader og træbaserede plader</v>
      </c>
    </row>
    <row r="46" spans="1:4" x14ac:dyDescent="0.25">
      <c r="A46" s="38" t="s">
        <v>430</v>
      </c>
      <c r="B46" s="38" t="s">
        <v>429</v>
      </c>
      <c r="C46" s="38" t="s">
        <v>448</v>
      </c>
      <c r="D46" s="38" t="str">
        <f>VLOOKUP(Tabel5[[#This Row],[DB25]],'3. DB25 Alle koder'!B:C,2,FALSE)</f>
        <v>Færdigbearbejdning af trævarer</v>
      </c>
    </row>
    <row r="47" spans="1:4" x14ac:dyDescent="0.25">
      <c r="A47" t="s">
        <v>433</v>
      </c>
      <c r="B47" t="s">
        <v>432</v>
      </c>
      <c r="C47" t="s">
        <v>433</v>
      </c>
      <c r="D47" t="str">
        <f>VLOOKUP(Tabel5[[#This Row],[DB25]],'3. DB25 Alle koder'!B:C,2,FALSE)</f>
        <v>Fremstilling af sammensatte parketstave</v>
      </c>
    </row>
    <row r="48" spans="1:4" x14ac:dyDescent="0.25">
      <c r="A48" t="s">
        <v>433</v>
      </c>
      <c r="B48" t="s">
        <v>432</v>
      </c>
      <c r="C48" t="s">
        <v>448</v>
      </c>
      <c r="D48" t="str">
        <f>VLOOKUP(Tabel5[[#This Row],[DB25]],'3. DB25 Alle koder'!B:C,2,FALSE)</f>
        <v>Færdigbearbejdning af trævarer</v>
      </c>
    </row>
    <row r="49" spans="1:4" x14ac:dyDescent="0.25">
      <c r="A49" s="38" t="s">
        <v>436</v>
      </c>
      <c r="B49" s="38" t="s">
        <v>435</v>
      </c>
      <c r="C49" s="38" t="s">
        <v>436</v>
      </c>
      <c r="D49" s="38" t="str">
        <f>VLOOKUP(Tabel5[[#This Row],[DB25]],'3. DB25 Alle koder'!B:C,2,FALSE)</f>
        <v>Fremstilling af bygningstømmer og snedkeriartikler i øvrigt</v>
      </c>
    </row>
    <row r="50" spans="1:4" x14ac:dyDescent="0.25">
      <c r="A50" s="38" t="s">
        <v>436</v>
      </c>
      <c r="B50" s="38" t="s">
        <v>435</v>
      </c>
      <c r="C50" s="38" t="s">
        <v>442</v>
      </c>
      <c r="D50" s="38" t="str">
        <f>VLOOKUP(Tabel5[[#This Row],[DB25]],'3. DB25 Alle koder'!B:C,2,FALSE)</f>
        <v>Fremstilling af døre og vinduer af træ</v>
      </c>
    </row>
    <row r="51" spans="1:4" x14ac:dyDescent="0.25">
      <c r="A51" s="38" t="s">
        <v>436</v>
      </c>
      <c r="B51" s="38" t="s">
        <v>435</v>
      </c>
      <c r="C51" s="38" t="s">
        <v>448</v>
      </c>
      <c r="D51" s="38" t="str">
        <f>VLOOKUP(Tabel5[[#This Row],[DB25]],'3. DB25 Alle koder'!B:C,2,FALSE)</f>
        <v>Færdigbearbejdning af trævarer</v>
      </c>
    </row>
    <row r="52" spans="1:4" x14ac:dyDescent="0.25">
      <c r="A52" t="s">
        <v>439</v>
      </c>
      <c r="B52" t="s">
        <v>438</v>
      </c>
      <c r="C52" t="s">
        <v>439</v>
      </c>
      <c r="D52" t="str">
        <f>VLOOKUP(Tabel5[[#This Row],[DB25]],'3. DB25 Alle koder'!B:C,2,FALSE)</f>
        <v>Fremstilling af træemballage</v>
      </c>
    </row>
    <row r="53" spans="1:4" x14ac:dyDescent="0.25">
      <c r="A53" t="s">
        <v>439</v>
      </c>
      <c r="B53" t="s">
        <v>438</v>
      </c>
      <c r="C53" t="s">
        <v>448</v>
      </c>
      <c r="D53" t="str">
        <f>VLOOKUP(Tabel5[[#This Row],[DB25]],'3. DB25 Alle koder'!B:C,2,FALSE)</f>
        <v>Færdigbearbejdning af trævarer</v>
      </c>
    </row>
    <row r="54" spans="1:4" x14ac:dyDescent="0.25">
      <c r="A54" s="38" t="s">
        <v>3348</v>
      </c>
      <c r="B54" s="38" t="s">
        <v>2726</v>
      </c>
      <c r="C54" s="38" t="s">
        <v>415</v>
      </c>
      <c r="D54" s="38" t="str">
        <f>VLOOKUP(Tabel5[[#This Row],[DB25]],'3. DB25 Alle koder'!B:C,2,FALSE)</f>
        <v>Fremstilling af fodtøj</v>
      </c>
    </row>
    <row r="55" spans="1:4" x14ac:dyDescent="0.25">
      <c r="A55" s="38" t="s">
        <v>3348</v>
      </c>
      <c r="B55" s="38" t="s">
        <v>2726</v>
      </c>
      <c r="C55" s="38" t="s">
        <v>445</v>
      </c>
      <c r="D55" s="38" t="str">
        <f>VLOOKUP(Tabel5[[#This Row],[DB25]],'3. DB25 Alle koder'!B:C,2,FALSE)</f>
        <v>Fremstilling af fast brændsel på basis af vegetabilsk biomasse</v>
      </c>
    </row>
    <row r="56" spans="1:4" x14ac:dyDescent="0.25">
      <c r="A56" s="38" t="s">
        <v>3348</v>
      </c>
      <c r="B56" s="38" t="s">
        <v>2726</v>
      </c>
      <c r="C56" s="38" t="s">
        <v>448</v>
      </c>
      <c r="D56" s="38" t="str">
        <f>VLOOKUP(Tabel5[[#This Row],[DB25]],'3. DB25 Alle koder'!B:C,2,FALSE)</f>
        <v>Færdigbearbejdning af trævarer</v>
      </c>
    </row>
    <row r="57" spans="1:4" x14ac:dyDescent="0.25">
      <c r="A57" s="38" t="s">
        <v>3348</v>
      </c>
      <c r="B57" s="38" t="s">
        <v>2726</v>
      </c>
      <c r="C57" s="38" t="s">
        <v>451</v>
      </c>
      <c r="D57" s="38" t="str">
        <f>VLOOKUP(Tabel5[[#This Row],[DB25]],'3. DB25 Alle koder'!B:C,2,FALSE)</f>
        <v>Fremstilling af andre trævarer og varer af kork, strå og flettematerialer</v>
      </c>
    </row>
    <row r="58" spans="1:4" x14ac:dyDescent="0.25">
      <c r="A58" t="s">
        <v>487</v>
      </c>
      <c r="B58" t="s">
        <v>486</v>
      </c>
      <c r="C58" t="s">
        <v>357</v>
      </c>
      <c r="D58" t="str">
        <f>VLOOKUP(Tabel5[[#This Row],[DB25]],'3. DB25 Alle koder'!B:C,2,FALSE)</f>
        <v>Efterbehandling af tekstiler</v>
      </c>
    </row>
    <row r="59" spans="1:4" x14ac:dyDescent="0.25">
      <c r="A59" t="s">
        <v>487</v>
      </c>
      <c r="B59" t="s">
        <v>486</v>
      </c>
      <c r="C59" t="s">
        <v>487</v>
      </c>
      <c r="D59" t="str">
        <f>VLOOKUP(Tabel5[[#This Row],[DB25]],'3. DB25 Alle koder'!B:C,2,FALSE)</f>
        <v>Anden trykning</v>
      </c>
    </row>
    <row r="60" spans="1:4" x14ac:dyDescent="0.25">
      <c r="A60" s="38" t="s">
        <v>513</v>
      </c>
      <c r="B60" s="38" t="s">
        <v>512</v>
      </c>
      <c r="C60" s="38" t="s">
        <v>513</v>
      </c>
      <c r="D60" s="38" t="str">
        <f>VLOOKUP(Tabel5[[#This Row],[DB25]],'3. DB25 Alle koder'!B:C,2,FALSE)</f>
        <v>Fremstilling af industrigasser</v>
      </c>
    </row>
    <row r="61" spans="1:4" x14ac:dyDescent="0.25">
      <c r="A61" s="38" t="s">
        <v>513</v>
      </c>
      <c r="B61" s="38" t="s">
        <v>512</v>
      </c>
      <c r="C61" s="38" t="s">
        <v>522</v>
      </c>
      <c r="D61" s="38" t="str">
        <f>VLOOKUP(Tabel5[[#This Row],[DB25]],'3. DB25 Alle koder'!B:C,2,FALSE)</f>
        <v>Fremstilling af andre organiske basiskemikalier</v>
      </c>
    </row>
    <row r="62" spans="1:4" x14ac:dyDescent="0.25">
      <c r="A62" t="s">
        <v>522</v>
      </c>
      <c r="B62" t="s">
        <v>521</v>
      </c>
      <c r="C62" t="s">
        <v>522</v>
      </c>
      <c r="D62" t="str">
        <f>VLOOKUP(Tabel5[[#This Row],[DB25]],'3. DB25 Alle koder'!B:C,2,FALSE)</f>
        <v>Fremstilling af andre organiske basiskemikalier</v>
      </c>
    </row>
    <row r="63" spans="1:4" x14ac:dyDescent="0.25">
      <c r="A63" t="s">
        <v>522</v>
      </c>
      <c r="B63" t="s">
        <v>521</v>
      </c>
      <c r="C63" t="s">
        <v>551</v>
      </c>
      <c r="D63" t="str">
        <f>VLOOKUP(Tabel5[[#This Row],[DB25]],'3. DB25 Alle koder'!B:C,2,FALSE)</f>
        <v>Fremstilling af flydende biobrændstoffer</v>
      </c>
    </row>
    <row r="64" spans="1:4" x14ac:dyDescent="0.25">
      <c r="A64" s="38" t="s">
        <v>554</v>
      </c>
      <c r="B64" s="38" t="s">
        <v>2739</v>
      </c>
      <c r="C64" s="38" t="s">
        <v>551</v>
      </c>
      <c r="D64" s="38" t="str">
        <f>VLOOKUP(Tabel5[[#This Row],[DB25]],'3. DB25 Alle koder'!B:C,2,FALSE)</f>
        <v>Fremstilling af flydende biobrændstoffer</v>
      </c>
    </row>
    <row r="65" spans="1:4" x14ac:dyDescent="0.25">
      <c r="A65" s="38" t="s">
        <v>554</v>
      </c>
      <c r="B65" s="38" t="s">
        <v>2739</v>
      </c>
      <c r="C65" s="38" t="s">
        <v>554</v>
      </c>
      <c r="D65" s="38" t="str">
        <f>VLOOKUP(Tabel5[[#This Row],[DB25]],'3. DB25 Alle koder'!B:C,2,FALSE)</f>
        <v>Fremstilling af andre kemiske produkter i.a.n.</v>
      </c>
    </row>
    <row r="66" spans="1:4" x14ac:dyDescent="0.25">
      <c r="A66" t="s">
        <v>3351</v>
      </c>
      <c r="B66" t="s">
        <v>577</v>
      </c>
      <c r="C66" t="s">
        <v>415</v>
      </c>
      <c r="D66" t="str">
        <f>VLOOKUP(Tabel5[[#This Row],[DB25]],'3. DB25 Alle koder'!B:C,2,FALSE)</f>
        <v>Fremstilling af fodtøj</v>
      </c>
    </row>
    <row r="67" spans="1:4" x14ac:dyDescent="0.25">
      <c r="A67" t="s">
        <v>3351</v>
      </c>
      <c r="B67" t="s">
        <v>577</v>
      </c>
      <c r="C67" t="s">
        <v>578</v>
      </c>
      <c r="D67" t="str">
        <f>VLOOKUP(Tabel5[[#This Row],[DB25]],'3. DB25 Alle koder'!B:C,2,FALSE)</f>
        <v>Fremstilling af andre gummiprodukter</v>
      </c>
    </row>
    <row r="68" spans="1:4" x14ac:dyDescent="0.25">
      <c r="A68" s="38" t="s">
        <v>583</v>
      </c>
      <c r="B68" s="38" t="s">
        <v>582</v>
      </c>
      <c r="C68" s="38" t="s">
        <v>583</v>
      </c>
      <c r="D68" s="38" t="str">
        <f>VLOOKUP(Tabel5[[#This Row],[DB25]],'3. DB25 Alle koder'!B:C,2,FALSE)</f>
        <v>Fremstilling af plader, ark, rør og slanger samt profiler af plast</v>
      </c>
    </row>
    <row r="69" spans="1:4" x14ac:dyDescent="0.25">
      <c r="A69" s="38" t="s">
        <v>583</v>
      </c>
      <c r="B69" s="38" t="s">
        <v>582</v>
      </c>
      <c r="C69" s="38" t="s">
        <v>595</v>
      </c>
      <c r="D69" s="38" t="str">
        <f>VLOOKUP(Tabel5[[#This Row],[DB25]],'3. DB25 Alle koder'!B:C,2,FALSE)</f>
        <v>Forarbejdning og færdigbehandling af plastprodukter</v>
      </c>
    </row>
    <row r="70" spans="1:4" x14ac:dyDescent="0.25">
      <c r="A70" t="s">
        <v>586</v>
      </c>
      <c r="B70" t="s">
        <v>585</v>
      </c>
      <c r="C70" t="s">
        <v>586</v>
      </c>
      <c r="D70" t="str">
        <f>VLOOKUP(Tabel5[[#This Row],[DB25]],'3. DB25 Alle koder'!B:C,2,FALSE)</f>
        <v>Fremstilling af plastemballage</v>
      </c>
    </row>
    <row r="71" spans="1:4" x14ac:dyDescent="0.25">
      <c r="A71" t="s">
        <v>586</v>
      </c>
      <c r="B71" t="s">
        <v>585</v>
      </c>
      <c r="C71" t="s">
        <v>595</v>
      </c>
      <c r="D71" t="str">
        <f>VLOOKUP(Tabel5[[#This Row],[DB25]],'3. DB25 Alle koder'!B:C,2,FALSE)</f>
        <v>Forarbejdning og færdigbehandling af plastprodukter</v>
      </c>
    </row>
    <row r="72" spans="1:4" x14ac:dyDescent="0.25">
      <c r="A72" s="38" t="s">
        <v>589</v>
      </c>
      <c r="B72" s="38" t="s">
        <v>591</v>
      </c>
      <c r="C72" s="38" t="s">
        <v>589</v>
      </c>
      <c r="D72" s="38" t="str">
        <f>VLOOKUP(Tabel5[[#This Row],[DB25]],'3. DB25 Alle koder'!B:C,2,FALSE)</f>
        <v>Fremstilling af døre og vinduer af plast</v>
      </c>
    </row>
    <row r="73" spans="1:4" x14ac:dyDescent="0.25">
      <c r="A73" s="38" t="s">
        <v>589</v>
      </c>
      <c r="B73" s="38" t="s">
        <v>591</v>
      </c>
      <c r="C73" s="38" t="s">
        <v>592</v>
      </c>
      <c r="D73" s="38" t="str">
        <f>VLOOKUP(Tabel5[[#This Row],[DB25]],'3. DB25 Alle koder'!B:C,2,FALSE)</f>
        <v>Fremstilling af bygningsartikler af plast</v>
      </c>
    </row>
    <row r="74" spans="1:4" x14ac:dyDescent="0.25">
      <c r="A74" s="38" t="s">
        <v>589</v>
      </c>
      <c r="B74" s="38" t="s">
        <v>591</v>
      </c>
      <c r="C74" s="38" t="s">
        <v>595</v>
      </c>
      <c r="D74" s="38" t="str">
        <f>VLOOKUP(Tabel5[[#This Row],[DB25]],'3. DB25 Alle koder'!B:C,2,FALSE)</f>
        <v>Forarbejdning og færdigbehandling af plastprodukter</v>
      </c>
    </row>
    <row r="75" spans="1:4" x14ac:dyDescent="0.25">
      <c r="A75" s="38" t="s">
        <v>589</v>
      </c>
      <c r="B75" s="38" t="s">
        <v>591</v>
      </c>
      <c r="C75" s="38" t="s">
        <v>673</v>
      </c>
      <c r="D75" s="38" t="str">
        <f>VLOOKUP(Tabel5[[#This Row],[DB25]],'3. DB25 Alle koder'!B:C,2,FALSE)</f>
        <v>Fremstilling af andre produkter af beton, cement og gips</v>
      </c>
    </row>
    <row r="76" spans="1:4" x14ac:dyDescent="0.25">
      <c r="A76" t="s">
        <v>3353</v>
      </c>
      <c r="B76" t="s">
        <v>597</v>
      </c>
      <c r="C76" t="s">
        <v>415</v>
      </c>
      <c r="D76" t="str">
        <f>VLOOKUP(Tabel5[[#This Row],[DB25]],'3. DB25 Alle koder'!B:C,2,FALSE)</f>
        <v>Fremstilling af fodtøj</v>
      </c>
    </row>
    <row r="77" spans="1:4" x14ac:dyDescent="0.25">
      <c r="A77" t="s">
        <v>3353</v>
      </c>
      <c r="B77" t="s">
        <v>597</v>
      </c>
      <c r="C77" t="s">
        <v>583</v>
      </c>
      <c r="D77" t="str">
        <f>VLOOKUP(Tabel5[[#This Row],[DB25]],'3. DB25 Alle koder'!B:C,2,FALSE)</f>
        <v>Fremstilling af plader, ark, rør og slanger samt profiler af plast</v>
      </c>
    </row>
    <row r="78" spans="1:4" x14ac:dyDescent="0.25">
      <c r="A78" t="s">
        <v>3353</v>
      </c>
      <c r="B78" t="s">
        <v>597</v>
      </c>
      <c r="C78" t="s">
        <v>595</v>
      </c>
      <c r="D78" t="str">
        <f>VLOOKUP(Tabel5[[#This Row],[DB25]],'3. DB25 Alle koder'!B:C,2,FALSE)</f>
        <v>Forarbejdning og færdigbehandling af plastprodukter</v>
      </c>
    </row>
    <row r="79" spans="1:4" x14ac:dyDescent="0.25">
      <c r="A79" t="s">
        <v>3353</v>
      </c>
      <c r="B79" t="s">
        <v>597</v>
      </c>
      <c r="C79" t="s">
        <v>598</v>
      </c>
      <c r="D79" t="str">
        <f>VLOOKUP(Tabel5[[#This Row],[DB25]],'3. DB25 Alle koder'!B:C,2,FALSE)</f>
        <v>Fremstilling af andre plastprodukter</v>
      </c>
    </row>
    <row r="80" spans="1:4" x14ac:dyDescent="0.25">
      <c r="A80" s="38" t="s">
        <v>608</v>
      </c>
      <c r="B80" s="38" t="s">
        <v>607</v>
      </c>
      <c r="C80" s="38" t="s">
        <v>608</v>
      </c>
      <c r="D80" s="38" t="str">
        <f>VLOOKUP(Tabel5[[#This Row],[DB25]],'3. DB25 Alle koder'!B:C,2,FALSE)</f>
        <v>Formning og forarbejdning af planglas</v>
      </c>
    </row>
    <row r="81" spans="1:4" x14ac:dyDescent="0.25">
      <c r="A81" s="38" t="s">
        <v>608</v>
      </c>
      <c r="B81" s="38" t="s">
        <v>607</v>
      </c>
      <c r="C81" s="38" t="s">
        <v>978</v>
      </c>
      <c r="D81" s="38" t="str">
        <f>VLOOKUP(Tabel5[[#This Row],[DB25]],'3. DB25 Alle koder'!B:C,2,FALSE)</f>
        <v>Fremstilling af andre dele og tilbehør til motorkøretøjer</v>
      </c>
    </row>
    <row r="82" spans="1:4" x14ac:dyDescent="0.25">
      <c r="A82" t="s">
        <v>741</v>
      </c>
      <c r="B82" t="s">
        <v>740</v>
      </c>
      <c r="C82" t="s">
        <v>741</v>
      </c>
      <c r="D82" t="str">
        <f>VLOOKUP(Tabel5[[#This Row],[DB25]],'3. DB25 Alle koder'!B:C,2,FALSE)</f>
        <v>Støbning af letmetalprodukter</v>
      </c>
    </row>
    <row r="83" spans="1:4" x14ac:dyDescent="0.25">
      <c r="A83" t="s">
        <v>741</v>
      </c>
      <c r="B83" t="s">
        <v>740</v>
      </c>
      <c r="C83" t="s">
        <v>744</v>
      </c>
      <c r="D83" t="str">
        <f>VLOOKUP(Tabel5[[#This Row],[DB25]],'3. DB25 Alle koder'!B:C,2,FALSE)</f>
        <v>Støbning af andre ikke-jernholdige metalprodukter</v>
      </c>
    </row>
    <row r="84" spans="1:4" x14ac:dyDescent="0.25">
      <c r="A84" s="38" t="s">
        <v>786</v>
      </c>
      <c r="B84" s="38" t="s">
        <v>774</v>
      </c>
      <c r="C84" s="38" t="s">
        <v>775</v>
      </c>
      <c r="D84" s="38" t="str">
        <f>VLOOKUP(Tabel5[[#This Row],[DB25]],'3. DB25 Alle koder'!B:C,2,FALSE)</f>
        <v>Overfladebehandling af metal</v>
      </c>
    </row>
    <row r="85" spans="1:4" x14ac:dyDescent="0.25">
      <c r="A85" s="38" t="s">
        <v>786</v>
      </c>
      <c r="B85" s="38" t="s">
        <v>774</v>
      </c>
      <c r="C85" s="38" t="s">
        <v>778</v>
      </c>
      <c r="D85" s="38" t="str">
        <f>VLOOKUP(Tabel5[[#This Row],[DB25]],'3. DB25 Alle koder'!B:C,2,FALSE)</f>
        <v>Varmebehandling af metal</v>
      </c>
    </row>
    <row r="86" spans="1:4" x14ac:dyDescent="0.25">
      <c r="A86" s="38" t="s">
        <v>786</v>
      </c>
      <c r="B86" s="38" t="s">
        <v>774</v>
      </c>
      <c r="C86" s="38" t="s">
        <v>781</v>
      </c>
      <c r="D86" s="38" t="str">
        <f>VLOOKUP(Tabel5[[#This Row],[DB25]],'3. DB25 Alle koder'!B:C,2,FALSE)</f>
        <v>Maskinforarbejdning af metal</v>
      </c>
    </row>
    <row r="87" spans="1:4" x14ac:dyDescent="0.25">
      <c r="A87" t="s">
        <v>822</v>
      </c>
      <c r="B87" t="s">
        <v>820</v>
      </c>
      <c r="C87" t="s">
        <v>822</v>
      </c>
      <c r="D87" t="str">
        <f>VLOOKUP(Tabel5[[#This Row],[DB25]],'3. DB25 Alle koder'!B:C,2,FALSE)</f>
        <v>Fremstilling af computere og ydre enheder</v>
      </c>
    </row>
    <row r="88" spans="1:4" x14ac:dyDescent="0.25">
      <c r="A88" t="s">
        <v>822</v>
      </c>
      <c r="B88" t="s">
        <v>820</v>
      </c>
      <c r="C88" t="s">
        <v>830</v>
      </c>
      <c r="D88" t="str">
        <f>VLOOKUP(Tabel5[[#This Row],[DB25]],'3. DB25 Alle koder'!B:C,2,FALSE)</f>
        <v>Fremstilling af elektronik til husholdninger</v>
      </c>
    </row>
    <row r="89" spans="1:4" x14ac:dyDescent="0.25">
      <c r="A89" s="38" t="s">
        <v>826</v>
      </c>
      <c r="B89" s="38" t="s">
        <v>824</v>
      </c>
      <c r="C89" s="38" t="s">
        <v>826</v>
      </c>
      <c r="D89" s="38" t="str">
        <f>VLOOKUP(Tabel5[[#This Row],[DB25]],'3. DB25 Alle koder'!B:C,2,FALSE)</f>
        <v>Fremstilling af kommunikationsudstyr</v>
      </c>
    </row>
    <row r="90" spans="1:4" x14ac:dyDescent="0.25">
      <c r="A90" s="38" t="s">
        <v>826</v>
      </c>
      <c r="B90" s="38" t="s">
        <v>824</v>
      </c>
      <c r="C90" s="38" t="s">
        <v>834</v>
      </c>
      <c r="D90" s="38" t="str">
        <f>VLOOKUP(Tabel5[[#This Row],[DB25]],'3. DB25 Alle koder'!B:C,2,FALSE)</f>
        <v>Fremstilling af udstyr til måling, afprøvning og navigation</v>
      </c>
    </row>
    <row r="91" spans="1:4" x14ac:dyDescent="0.25">
      <c r="A91" t="s">
        <v>855</v>
      </c>
      <c r="B91" t="s">
        <v>2773</v>
      </c>
      <c r="C91" t="s">
        <v>855</v>
      </c>
      <c r="D91" t="str">
        <f>VLOOKUP(Tabel5[[#This Row],[DB25]],'3. DB25 Alle koder'!B:C,2,FALSE)</f>
        <v>Fremstilling af elektriske motorer, generatorer og transformatorer</v>
      </c>
    </row>
    <row r="92" spans="1:4" x14ac:dyDescent="0.25">
      <c r="A92" t="s">
        <v>855</v>
      </c>
      <c r="B92" t="s">
        <v>2773</v>
      </c>
      <c r="C92" t="s">
        <v>966</v>
      </c>
      <c r="D92" t="str">
        <f>VLOOKUP(Tabel5[[#This Row],[DB25]],'3. DB25 Alle koder'!B:C,2,FALSE)</f>
        <v>Fremstilling af motorkøretøjer</v>
      </c>
    </row>
    <row r="93" spans="1:4" x14ac:dyDescent="0.25">
      <c r="A93" s="38" t="s">
        <v>858</v>
      </c>
      <c r="B93" s="38" t="s">
        <v>857</v>
      </c>
      <c r="C93" s="38" t="s">
        <v>855</v>
      </c>
      <c r="D93" s="38" t="str">
        <f>VLOOKUP(Tabel5[[#This Row],[DB25]],'3. DB25 Alle koder'!B:C,2,FALSE)</f>
        <v>Fremstilling af elektriske motorer, generatorer og transformatorer</v>
      </c>
    </row>
    <row r="94" spans="1:4" x14ac:dyDescent="0.25">
      <c r="A94" s="38" t="s">
        <v>858</v>
      </c>
      <c r="B94" s="38" t="s">
        <v>857</v>
      </c>
      <c r="C94" s="38" t="s">
        <v>858</v>
      </c>
      <c r="D94" s="38" t="str">
        <f>VLOOKUP(Tabel5[[#This Row],[DB25]],'3. DB25 Alle koder'!B:C,2,FALSE)</f>
        <v>Fremstilling af elektriske fordelings- og kontrolapparater</v>
      </c>
    </row>
    <row r="95" spans="1:4" x14ac:dyDescent="0.25">
      <c r="A95" t="s">
        <v>870</v>
      </c>
      <c r="B95" t="s">
        <v>869</v>
      </c>
      <c r="C95" t="s">
        <v>870</v>
      </c>
      <c r="D95" t="str">
        <f>VLOOKUP(Tabel5[[#This Row],[DB25]],'3. DB25 Alle koder'!B:C,2,FALSE)</f>
        <v>Fremstilling af andre elektroniske og elektriske ledninger og kabler</v>
      </c>
    </row>
    <row r="96" spans="1:4" x14ac:dyDescent="0.25">
      <c r="A96" t="s">
        <v>870</v>
      </c>
      <c r="B96" t="s">
        <v>869</v>
      </c>
      <c r="C96" t="s">
        <v>873</v>
      </c>
      <c r="D96" t="str">
        <f>VLOOKUP(Tabel5[[#This Row],[DB25]],'3. DB25 Alle koder'!B:C,2,FALSE)</f>
        <v>Fremstilling af tilbehør til ledninger og kabler</v>
      </c>
    </row>
    <row r="97" spans="1:4" x14ac:dyDescent="0.25">
      <c r="A97" s="38" t="s">
        <v>889</v>
      </c>
      <c r="B97" s="38" t="s">
        <v>887</v>
      </c>
      <c r="C97" s="38" t="s">
        <v>855</v>
      </c>
      <c r="D97" s="38" t="str">
        <f>VLOOKUP(Tabel5[[#This Row],[DB25]],'3. DB25 Alle koder'!B:C,2,FALSE)</f>
        <v>Fremstilling af elektriske motorer, generatorer og transformatorer</v>
      </c>
    </row>
    <row r="98" spans="1:4" x14ac:dyDescent="0.25">
      <c r="A98" s="38" t="s">
        <v>889</v>
      </c>
      <c r="B98" s="38" t="s">
        <v>887</v>
      </c>
      <c r="C98" s="38" t="s">
        <v>889</v>
      </c>
      <c r="D98" s="38" t="str">
        <f>VLOOKUP(Tabel5[[#This Row],[DB25]],'3. DB25 Alle koder'!B:C,2,FALSE)</f>
        <v>Fremstilling af andet elektrisk udstyr</v>
      </c>
    </row>
    <row r="99" spans="1:4" x14ac:dyDescent="0.25">
      <c r="A99" s="38" t="s">
        <v>889</v>
      </c>
      <c r="B99" s="38" t="s">
        <v>887</v>
      </c>
      <c r="C99" s="38" t="s">
        <v>975</v>
      </c>
      <c r="D99" s="38" t="str">
        <f>VLOOKUP(Tabel5[[#This Row],[DB25]],'3. DB25 Alle koder'!B:C,2,FALSE)</f>
        <v>Fremstilling af elektrisk og elektronisk udstyr til motorkøretøjer</v>
      </c>
    </row>
    <row r="100" spans="1:4" x14ac:dyDescent="0.25">
      <c r="A100" s="38" t="s">
        <v>889</v>
      </c>
      <c r="B100" s="38" t="s">
        <v>887</v>
      </c>
      <c r="C100" s="38" t="s">
        <v>1057</v>
      </c>
      <c r="D100" s="38" t="str">
        <f>VLOOKUP(Tabel5[[#This Row],[DB25]],'3. DB25 Alle koder'!B:C,2,FALSE)</f>
        <v>Andre fremstillingsaktiviteter i.a.n.</v>
      </c>
    </row>
    <row r="101" spans="1:4" x14ac:dyDescent="0.25">
      <c r="A101" t="s">
        <v>3540</v>
      </c>
      <c r="B101" t="s">
        <v>2777</v>
      </c>
      <c r="C101" t="s">
        <v>895</v>
      </c>
      <c r="D101" t="str">
        <f>VLOOKUP(Tabel5[[#This Row],[DB25]],'3. DB25 Alle koder'!B:C,2,FALSE)</f>
        <v>Fremstilling af motorer og turbiner, undtagen motorer til flyvemaskiner, motorkøretøjer og knallerter</v>
      </c>
    </row>
    <row r="102" spans="1:4" x14ac:dyDescent="0.25">
      <c r="A102" t="s">
        <v>3540</v>
      </c>
      <c r="B102" t="s">
        <v>2777</v>
      </c>
      <c r="C102" t="s">
        <v>1214</v>
      </c>
      <c r="D102" t="str">
        <f>VLOOKUP(Tabel5[[#This Row],[DB25]],'3. DB25 Alle koder'!B:C,2,FALSE)</f>
        <v>Anlæg af ledningsnet til elektricitet og telekommunikation</v>
      </c>
    </row>
    <row r="103" spans="1:4" x14ac:dyDescent="0.25">
      <c r="A103" s="38" t="s">
        <v>3541</v>
      </c>
      <c r="B103" s="38" t="s">
        <v>2778</v>
      </c>
      <c r="C103" s="38" t="s">
        <v>895</v>
      </c>
      <c r="D103" s="38" t="str">
        <f>VLOOKUP(Tabel5[[#This Row],[DB25]],'3. DB25 Alle koder'!B:C,2,FALSE)</f>
        <v>Fremstilling af motorer og turbiner, undtagen motorer til flyvemaskiner, motorkøretøjer og knallerter</v>
      </c>
    </row>
    <row r="104" spans="1:4" x14ac:dyDescent="0.25">
      <c r="A104" s="38" t="s">
        <v>3541</v>
      </c>
      <c r="B104" s="38" t="s">
        <v>2778</v>
      </c>
      <c r="C104" s="38" t="s">
        <v>978</v>
      </c>
      <c r="D104" s="38" t="str">
        <f>VLOOKUP(Tabel5[[#This Row],[DB25]],'3. DB25 Alle koder'!B:C,2,FALSE)</f>
        <v>Fremstilling af andre dele og tilbehør til motorkøretøjer</v>
      </c>
    </row>
    <row r="105" spans="1:4" x14ac:dyDescent="0.25">
      <c r="A105" s="38" t="s">
        <v>3541</v>
      </c>
      <c r="B105" s="38" t="s">
        <v>2778</v>
      </c>
      <c r="C105" s="38" t="s">
        <v>1011</v>
      </c>
      <c r="D105" s="38" t="str">
        <f>VLOOKUP(Tabel5[[#This Row],[DB25]],'3. DB25 Alle koder'!B:C,2,FALSE)</f>
        <v>Fremstilling af motorcykler</v>
      </c>
    </row>
    <row r="106" spans="1:4" x14ac:dyDescent="0.25">
      <c r="A106" t="s">
        <v>912</v>
      </c>
      <c r="B106" t="s">
        <v>2779</v>
      </c>
      <c r="C106" t="s">
        <v>912</v>
      </c>
      <c r="D106" t="str">
        <f>VLOOKUP(Tabel5[[#This Row],[DB25]],'3. DB25 Alle koder'!B:C,2,FALSE)</f>
        <v>Fremstilling af ovne, ildsteder og fyringsaggregater til boligopvarmning</v>
      </c>
    </row>
    <row r="107" spans="1:4" x14ac:dyDescent="0.25">
      <c r="A107" t="s">
        <v>912</v>
      </c>
      <c r="B107" t="s">
        <v>2779</v>
      </c>
      <c r="C107" t="s">
        <v>924</v>
      </c>
      <c r="D107" t="str">
        <f>VLOOKUP(Tabel5[[#This Row],[DB25]],'3. DB25 Alle koder'!B:C,2,FALSE)</f>
        <v>Fremstilling af klimaanlæg, ikke til husholdningsbrug</v>
      </c>
    </row>
    <row r="108" spans="1:4" x14ac:dyDescent="0.25">
      <c r="A108" s="38" t="s">
        <v>918</v>
      </c>
      <c r="B108" s="38" t="s">
        <v>2780</v>
      </c>
      <c r="C108" s="38" t="s">
        <v>822</v>
      </c>
      <c r="D108" s="38" t="str">
        <f>VLOOKUP(Tabel5[[#This Row],[DB25]],'3. DB25 Alle koder'!B:C,2,FALSE)</f>
        <v>Fremstilling af computere og ydre enheder</v>
      </c>
    </row>
    <row r="109" spans="1:4" x14ac:dyDescent="0.25">
      <c r="A109" s="38" t="s">
        <v>918</v>
      </c>
      <c r="B109" s="38" t="s">
        <v>2780</v>
      </c>
      <c r="C109" s="38" t="s">
        <v>918</v>
      </c>
      <c r="D109" s="38" t="str">
        <f>VLOOKUP(Tabel5[[#This Row],[DB25]],'3. DB25 Alle koder'!B:C,2,FALSE)</f>
        <v>Fremstilling af kontormaskiner og -udstyr, undtagen computere og ydre enheder</v>
      </c>
    </row>
    <row r="110" spans="1:4" x14ac:dyDescent="0.25">
      <c r="A110" t="s">
        <v>924</v>
      </c>
      <c r="B110" t="s">
        <v>2781</v>
      </c>
      <c r="C110" t="s">
        <v>924</v>
      </c>
      <c r="D110" t="str">
        <f>VLOOKUP(Tabel5[[#This Row],[DB25]],'3. DB25 Alle koder'!B:C,2,FALSE)</f>
        <v>Fremstilling af klimaanlæg, ikke til husholdningsbrug</v>
      </c>
    </row>
    <row r="111" spans="1:4" x14ac:dyDescent="0.25">
      <c r="A111" t="s">
        <v>924</v>
      </c>
      <c r="B111" t="s">
        <v>2781</v>
      </c>
      <c r="C111" t="s">
        <v>978</v>
      </c>
      <c r="D111" t="str">
        <f>VLOOKUP(Tabel5[[#This Row],[DB25]],'3. DB25 Alle koder'!B:C,2,FALSE)</f>
        <v>Fremstilling af andre dele og tilbehør til motorkøretøjer</v>
      </c>
    </row>
    <row r="112" spans="1:4" x14ac:dyDescent="0.25">
      <c r="A112" s="38" t="s">
        <v>3361</v>
      </c>
      <c r="B112" s="38" t="s">
        <v>2786</v>
      </c>
      <c r="C112" s="38" t="s">
        <v>889</v>
      </c>
      <c r="D112" s="38" t="str">
        <f>VLOOKUP(Tabel5[[#This Row],[DB25]],'3. DB25 Alle koder'!B:C,2,FALSE)</f>
        <v>Fremstilling af andet elektrisk udstyr</v>
      </c>
    </row>
    <row r="113" spans="1:4" x14ac:dyDescent="0.25">
      <c r="A113" s="38" t="s">
        <v>3361</v>
      </c>
      <c r="B113" s="38" t="s">
        <v>2786</v>
      </c>
      <c r="C113" s="38" t="s">
        <v>935</v>
      </c>
      <c r="D113" s="38" t="str">
        <f>VLOOKUP(Tabel5[[#This Row],[DB25]],'3. DB25 Alle koder'!B:C,2,FALSE)</f>
        <v>Fremstilling af metalforarbejdende maskiner og maskinværktøj til bearbejdning af metal</v>
      </c>
    </row>
    <row r="114" spans="1:4" x14ac:dyDescent="0.25">
      <c r="A114" s="38" t="s">
        <v>3361</v>
      </c>
      <c r="B114" s="38" t="s">
        <v>2786</v>
      </c>
      <c r="C114" s="38" t="s">
        <v>938</v>
      </c>
      <c r="D114" s="38" t="str">
        <f>VLOOKUP(Tabel5[[#This Row],[DB25]],'3. DB25 Alle koder'!B:C,2,FALSE)</f>
        <v>Fremstilling af andet maskinværktøj</v>
      </c>
    </row>
    <row r="115" spans="1:4" x14ac:dyDescent="0.25">
      <c r="A115" t="s">
        <v>946</v>
      </c>
      <c r="B115" t="s">
        <v>2787</v>
      </c>
      <c r="C115" t="s">
        <v>930</v>
      </c>
      <c r="D115" t="str">
        <f>VLOOKUP(Tabel5[[#This Row],[DB25]],'3. DB25 Alle koder'!B:C,2,FALSE)</f>
        <v>Fremstilling af landbrugs- og skovbrugsmaskiner</v>
      </c>
    </row>
    <row r="116" spans="1:4" x14ac:dyDescent="0.25">
      <c r="A116" t="s">
        <v>946</v>
      </c>
      <c r="B116" t="s">
        <v>2787</v>
      </c>
      <c r="C116" t="s">
        <v>946</v>
      </c>
      <c r="D116" t="str">
        <f>VLOOKUP(Tabel5[[#This Row],[DB25]],'3. DB25 Alle koder'!B:C,2,FALSE)</f>
        <v>Fremstilling af maskiner til råstofindvindingsindustrien samt bygge- og anlæg</v>
      </c>
    </row>
    <row r="117" spans="1:4" x14ac:dyDescent="0.25">
      <c r="A117" s="38" t="s">
        <v>955</v>
      </c>
      <c r="B117" s="38" t="s">
        <v>2790</v>
      </c>
      <c r="C117" s="38" t="s">
        <v>955</v>
      </c>
      <c r="D117" s="38" t="str">
        <f>VLOOKUP(Tabel5[[#This Row],[DB25]],'3. DB25 Alle koder'!B:C,2,FALSE)</f>
        <v>Fremstilling af maskiner til produktion af plast og gummi</v>
      </c>
    </row>
    <row r="118" spans="1:4" x14ac:dyDescent="0.25">
      <c r="A118" s="38" t="s">
        <v>955</v>
      </c>
      <c r="B118" s="38" t="s">
        <v>2790</v>
      </c>
      <c r="C118" s="38" t="s">
        <v>958</v>
      </c>
      <c r="D118" s="38" t="str">
        <f>VLOOKUP(Tabel5[[#This Row],[DB25]],'3. DB25 Alle koder'!B:C,2,FALSE)</f>
        <v>Fremstilling af maskiner til additiv fremstilling</v>
      </c>
    </row>
    <row r="119" spans="1:4" x14ac:dyDescent="0.25">
      <c r="A119" t="s">
        <v>960</v>
      </c>
      <c r="B119" t="s">
        <v>2791</v>
      </c>
      <c r="C119" t="s">
        <v>958</v>
      </c>
      <c r="D119" t="str">
        <f>VLOOKUP(Tabel5[[#This Row],[DB25]],'3. DB25 Alle koder'!B:C,2,FALSE)</f>
        <v>Fremstilling af maskiner til additiv fremstilling</v>
      </c>
    </row>
    <row r="120" spans="1:4" x14ac:dyDescent="0.25">
      <c r="A120" t="s">
        <v>960</v>
      </c>
      <c r="B120" t="s">
        <v>2791</v>
      </c>
      <c r="C120" t="s">
        <v>960</v>
      </c>
      <c r="D120" t="str">
        <f>VLOOKUP(Tabel5[[#This Row],[DB25]],'3. DB25 Alle koder'!B:C,2,FALSE)</f>
        <v>Fremstilling af øvrige maskiner til specielle formål i.a.n.</v>
      </c>
    </row>
    <row r="121" spans="1:4" x14ac:dyDescent="0.25">
      <c r="A121" s="38" t="s">
        <v>985</v>
      </c>
      <c r="B121" s="38" t="s">
        <v>2793</v>
      </c>
      <c r="C121" s="38" t="s">
        <v>985</v>
      </c>
      <c r="D121" s="38" t="str">
        <f>VLOOKUP(Tabel5[[#This Row],[DB25]],'3. DB25 Alle koder'!B:C,2,FALSE)</f>
        <v>Bygning af civile skibe og flydende materiel</v>
      </c>
    </row>
    <row r="122" spans="1:4" x14ac:dyDescent="0.25">
      <c r="A122" s="38" t="s">
        <v>985</v>
      </c>
      <c r="B122" s="38" t="s">
        <v>2793</v>
      </c>
      <c r="C122" s="38" t="s">
        <v>991</v>
      </c>
      <c r="D122" s="38" t="str">
        <f>VLOOKUP(Tabel5[[#This Row],[DB25]],'3. DB25 Alle koder'!B:C,2,FALSE)</f>
        <v>Bygning af militærfartøjer</v>
      </c>
    </row>
    <row r="123" spans="1:4" x14ac:dyDescent="0.25">
      <c r="A123" t="s">
        <v>3363</v>
      </c>
      <c r="B123" t="s">
        <v>2794</v>
      </c>
      <c r="C123" t="s">
        <v>1000</v>
      </c>
      <c r="D123" t="str">
        <f>VLOOKUP(Tabel5[[#This Row],[DB25]],'3. DB25 Alle koder'!B:C,2,FALSE)</f>
        <v>Fremstilling af civile luft- og rumfartøjer o.lign.</v>
      </c>
    </row>
    <row r="124" spans="1:4" x14ac:dyDescent="0.25">
      <c r="A124" t="s">
        <v>3363</v>
      </c>
      <c r="B124" t="s">
        <v>2794</v>
      </c>
      <c r="C124" t="s">
        <v>1003</v>
      </c>
      <c r="D124" t="str">
        <f>VLOOKUP(Tabel5[[#This Row],[DB25]],'3. DB25 Alle koder'!B:C,2,FALSE)</f>
        <v>Fremstilling af militære luft- og rumfartøjer o.lign.</v>
      </c>
    </row>
    <row r="125" spans="1:4" x14ac:dyDescent="0.25">
      <c r="A125" s="38" t="s">
        <v>1007</v>
      </c>
      <c r="B125" s="38" t="s">
        <v>1005</v>
      </c>
      <c r="C125" s="38" t="s">
        <v>1007</v>
      </c>
      <c r="D125" s="38" t="str">
        <f>VLOOKUP(Tabel5[[#This Row],[DB25]],'3. DB25 Alle koder'!B:C,2,FALSE)</f>
        <v>Fremstilling af militære kampkøretøjer</v>
      </c>
    </row>
    <row r="126" spans="1:4" x14ac:dyDescent="0.25">
      <c r="A126" s="38" t="s">
        <v>1007</v>
      </c>
      <c r="B126" s="38" t="s">
        <v>1005</v>
      </c>
      <c r="C126" s="38" t="s">
        <v>1085</v>
      </c>
      <c r="D126" s="38" t="str">
        <f>VLOOKUP(Tabel5[[#This Row],[DB25]],'3. DB25 Alle koder'!B:C,2,FALSE)</f>
        <v>Reparation og vedligeholdelse af militære kampkøretøjer, skibe, både og luft- og rumfartøjer</v>
      </c>
    </row>
    <row r="127" spans="1:4" x14ac:dyDescent="0.25">
      <c r="A127" t="s">
        <v>1011</v>
      </c>
      <c r="B127" t="s">
        <v>1010</v>
      </c>
      <c r="C127" t="s">
        <v>1011</v>
      </c>
      <c r="D127" t="str">
        <f>VLOOKUP(Tabel5[[#This Row],[DB25]],'3. DB25 Alle koder'!B:C,2,FALSE)</f>
        <v>Fremstilling af motorcykler</v>
      </c>
    </row>
    <row r="128" spans="1:4" x14ac:dyDescent="0.25">
      <c r="A128" t="s">
        <v>1011</v>
      </c>
      <c r="B128" t="s">
        <v>1010</v>
      </c>
      <c r="C128" t="s">
        <v>1014</v>
      </c>
      <c r="D128" t="str">
        <f>VLOOKUP(Tabel5[[#This Row],[DB25]],'3. DB25 Alle koder'!B:C,2,FALSE)</f>
        <v>Fremstilling af cykler og kørestole</v>
      </c>
    </row>
    <row r="129" spans="1:8" x14ac:dyDescent="0.25">
      <c r="A129" s="38" t="s">
        <v>1042</v>
      </c>
      <c r="B129" s="38" t="s">
        <v>1040</v>
      </c>
      <c r="C129" s="38" t="s">
        <v>1042</v>
      </c>
      <c r="D129" s="38" t="str">
        <f>VLOOKUP(Tabel5[[#This Row],[DB25]],'3. DB25 Alle koder'!B:C,2,FALSE)</f>
        <v>Fremstilling af sportsudstyr</v>
      </c>
    </row>
    <row r="130" spans="1:8" x14ac:dyDescent="0.25">
      <c r="A130" s="38" t="s">
        <v>1042</v>
      </c>
      <c r="B130" s="38" t="s">
        <v>1040</v>
      </c>
      <c r="C130" s="38" t="s">
        <v>1057</v>
      </c>
      <c r="D130" s="38" t="str">
        <f>VLOOKUP(Tabel5[[#This Row],[DB25]],'3. DB25 Alle koder'!B:C,2,FALSE)</f>
        <v>Andre fremstillingsaktiviteter i.a.n.</v>
      </c>
    </row>
    <row r="131" spans="1:8" x14ac:dyDescent="0.25">
      <c r="A131" t="s">
        <v>1050</v>
      </c>
      <c r="B131" t="s">
        <v>1048</v>
      </c>
      <c r="C131" t="s">
        <v>843</v>
      </c>
      <c r="D131" t="str">
        <f>VLOOKUP(Tabel5[[#This Row],[DB25]],'3. DB25 Alle koder'!B:C,2,FALSE)</f>
        <v>Fremstilling af bestrålingsudstyr og elektromedicinsk og elektroterapeutisk udstyr</v>
      </c>
    </row>
    <row r="132" spans="1:8" x14ac:dyDescent="0.25">
      <c r="A132" t="s">
        <v>1050</v>
      </c>
      <c r="B132" t="s">
        <v>1048</v>
      </c>
      <c r="C132" t="s">
        <v>1050</v>
      </c>
      <c r="D132" t="str">
        <f>VLOOKUP(Tabel5[[#This Row],[DB25]],'3. DB25 Alle koder'!B:C,2,FALSE)</f>
        <v>Fremstilling af medicinske og dentale instrumenter samt udstyr hertil</v>
      </c>
    </row>
    <row r="133" spans="1:8" x14ac:dyDescent="0.25">
      <c r="A133" s="38" t="s">
        <v>1057</v>
      </c>
      <c r="B133" s="38" t="s">
        <v>2810</v>
      </c>
      <c r="C133" s="38" t="s">
        <v>1050</v>
      </c>
      <c r="D133" s="38" t="str">
        <f>VLOOKUP(Tabel5[[#This Row],[DB25]],'3. DB25 Alle koder'!B:C,2,FALSE)</f>
        <v>Fremstilling af medicinske og dentale instrumenter samt udstyr hertil</v>
      </c>
    </row>
    <row r="134" spans="1:8" x14ac:dyDescent="0.25">
      <c r="A134" s="38" t="s">
        <v>1057</v>
      </c>
      <c r="B134" s="38" t="s">
        <v>2810</v>
      </c>
      <c r="C134" s="38" t="s">
        <v>1057</v>
      </c>
      <c r="D134" s="38" t="str">
        <f>VLOOKUP(Tabel5[[#This Row],[DB25]],'3. DB25 Alle koder'!B:C,2,FALSE)</f>
        <v>Andre fremstillingsaktiviteter i.a.n.</v>
      </c>
    </row>
    <row r="135" spans="1:8" x14ac:dyDescent="0.25">
      <c r="A135" t="s">
        <v>1064</v>
      </c>
      <c r="B135" t="s">
        <v>2813</v>
      </c>
      <c r="C135" t="s">
        <v>1064</v>
      </c>
      <c r="D135" t="str">
        <f>VLOOKUP(Tabel5[[#This Row],[DB25]],'3. DB25 Alle koder'!B:C,2,FALSE)</f>
        <v>Reparation og vedligeholdelse af færdige metalprodukter</v>
      </c>
    </row>
    <row r="136" spans="1:8" x14ac:dyDescent="0.25">
      <c r="A136" t="s">
        <v>1064</v>
      </c>
      <c r="B136" t="s">
        <v>2813</v>
      </c>
      <c r="C136" t="s">
        <v>147</v>
      </c>
      <c r="D136" t="str">
        <f>VLOOKUP(Tabel5[[#This Row],[DB25]],'3. DB25 Alle koder'!B:C,2,FALSE)</f>
        <v>Støtteaktiviteter i forbindelse med fiskeri og akvakultur</v>
      </c>
    </row>
    <row r="137" spans="1:8" x14ac:dyDescent="0.25">
      <c r="A137" s="38" t="s">
        <v>1067</v>
      </c>
      <c r="B137" s="38" t="s">
        <v>2814</v>
      </c>
      <c r="C137" s="38" t="s">
        <v>1067</v>
      </c>
      <c r="D137" s="38" t="str">
        <f>VLOOKUP(Tabel5[[#This Row],[DB25]],'3. DB25 Alle koder'!B:C,2,FALSE)</f>
        <v>Reparation og vedligeholdelse af maskiner</v>
      </c>
    </row>
    <row r="138" spans="1:8" x14ac:dyDescent="0.25">
      <c r="A138" s="38" t="s">
        <v>1067</v>
      </c>
      <c r="B138" s="38" t="s">
        <v>2814</v>
      </c>
      <c r="C138" s="38" t="s">
        <v>1076</v>
      </c>
      <c r="D138" s="38" t="str">
        <f>VLOOKUP(Tabel5[[#This Row],[DB25]],'3. DB25 Alle koder'!B:C,2,FALSE)</f>
        <v>Reparation og vedligeholdelse af civile skibe og både</v>
      </c>
    </row>
    <row r="139" spans="1:8" x14ac:dyDescent="0.25">
      <c r="A139" s="38" t="s">
        <v>1067</v>
      </c>
      <c r="B139" s="38" t="s">
        <v>2814</v>
      </c>
      <c r="C139" s="38" t="s">
        <v>1085</v>
      </c>
      <c r="D139" s="38" t="str">
        <f>VLOOKUP(Tabel5[[#This Row],[DB25]],'3. DB25 Alle koder'!B:C,2,FALSE)</f>
        <v>Reparation og vedligeholdelse af militære kampkøretøjer, skibe, både og luft- og rumfartøjer</v>
      </c>
    </row>
    <row r="140" spans="1:8" x14ac:dyDescent="0.25">
      <c r="A140" t="s">
        <v>1076</v>
      </c>
      <c r="B140" t="s">
        <v>2817</v>
      </c>
      <c r="C140" t="s">
        <v>1076</v>
      </c>
      <c r="D140" t="str">
        <f>VLOOKUP(Tabel5[[#This Row],[DB25]],'3. DB25 Alle koder'!B:C,2,FALSE)</f>
        <v>Reparation og vedligeholdelse af civile skibe og både</v>
      </c>
    </row>
    <row r="141" spans="1:8" x14ac:dyDescent="0.25">
      <c r="A141" t="s">
        <v>1076</v>
      </c>
      <c r="B141" t="s">
        <v>2817</v>
      </c>
      <c r="C141" t="s">
        <v>1085</v>
      </c>
      <c r="D141" t="str">
        <f>VLOOKUP(Tabel5[[#This Row],[DB25]],'3. DB25 Alle koder'!B:C,2,FALSE)</f>
        <v>Reparation og vedligeholdelse af militære kampkøretøjer, skibe, både og luft- og rumfartøjer</v>
      </c>
      <c r="H141" s="124"/>
    </row>
    <row r="142" spans="1:8" x14ac:dyDescent="0.25">
      <c r="A142" s="38" t="s">
        <v>1079</v>
      </c>
      <c r="B142" s="38" t="s">
        <v>2818</v>
      </c>
      <c r="C142" s="38" t="s">
        <v>1079</v>
      </c>
      <c r="D142" s="38" t="str">
        <f>VLOOKUP(Tabel5[[#This Row],[DB25]],'3. DB25 Alle koder'!B:C,2,FALSE)</f>
        <v>Reparation og vedligeholdelse af civile luft- og rumfartøjer</v>
      </c>
    </row>
    <row r="143" spans="1:8" x14ac:dyDescent="0.25">
      <c r="A143" s="38" t="s">
        <v>1079</v>
      </c>
      <c r="B143" s="38" t="s">
        <v>2818</v>
      </c>
      <c r="C143" s="38" t="s">
        <v>1085</v>
      </c>
      <c r="D143" s="38" t="str">
        <f>VLOOKUP(Tabel5[[#This Row],[DB25]],'3. DB25 Alle koder'!B:C,2,FALSE)</f>
        <v>Reparation og vedligeholdelse af militære kampkøretøjer, skibe, både og luft- og rumfartøjer</v>
      </c>
    </row>
    <row r="144" spans="1:8" x14ac:dyDescent="0.25">
      <c r="A144" t="s">
        <v>1088</v>
      </c>
      <c r="B144" t="s">
        <v>2820</v>
      </c>
      <c r="C144" t="s">
        <v>1088</v>
      </c>
      <c r="D144" t="str">
        <f>VLOOKUP(Tabel5[[#This Row],[DB25]],'3. DB25 Alle koder'!B:C,2,FALSE)</f>
        <v>Reparation og vedligeholdelse af andet udstyr</v>
      </c>
    </row>
    <row r="145" spans="1:4" x14ac:dyDescent="0.25">
      <c r="A145" t="s">
        <v>1088</v>
      </c>
      <c r="B145" t="s">
        <v>2820</v>
      </c>
      <c r="C145" t="s">
        <v>2502</v>
      </c>
      <c r="D145" t="str">
        <f>VLOOKUP(Tabel5[[#This Row],[DB25]],'3. DB25 Alle koder'!B:C,2,FALSE)</f>
        <v>Konservering, restaurering og andre serviceydelser inden for kulturarv</v>
      </c>
    </row>
    <row r="146" spans="1:4" x14ac:dyDescent="0.25">
      <c r="A146" s="38" t="s">
        <v>1100</v>
      </c>
      <c r="B146" s="38" t="s">
        <v>2821</v>
      </c>
      <c r="C146" s="38" t="s">
        <v>1100</v>
      </c>
      <c r="D146" s="38" t="str">
        <f>VLOOKUP(Tabel5[[#This Row],[DB25]],'3. DB25 Alle koder'!B:C,2,FALSE)</f>
        <v>Produktion af elektricitet fra ikke-vedvarende energikilder</v>
      </c>
    </row>
    <row r="147" spans="1:4" x14ac:dyDescent="0.25">
      <c r="A147" s="38" t="s">
        <v>1100</v>
      </c>
      <c r="B147" s="38" t="s">
        <v>2821</v>
      </c>
      <c r="C147" s="38" t="s">
        <v>1103</v>
      </c>
      <c r="D147" s="38" t="str">
        <f>VLOOKUP(Tabel5[[#This Row],[DB25]],'3. DB25 Alle koder'!B:C,2,FALSE)</f>
        <v>Produktion af elektricitet fra vedvarende energikilder</v>
      </c>
    </row>
    <row r="148" spans="1:4" x14ac:dyDescent="0.25">
      <c r="A148" t="s">
        <v>1109</v>
      </c>
      <c r="B148" t="s">
        <v>1111</v>
      </c>
      <c r="C148" t="s">
        <v>1112</v>
      </c>
      <c r="D148" t="str">
        <f>VLOOKUP(Tabel5[[#This Row],[DB25]],'3. DB25 Alle koder'!B:C,2,FALSE)</f>
        <v>Handel med elektricitet via ladestationer o. lign.</v>
      </c>
    </row>
    <row r="149" spans="1:4" x14ac:dyDescent="0.25">
      <c r="A149" t="s">
        <v>1109</v>
      </c>
      <c r="B149" t="s">
        <v>1111</v>
      </c>
      <c r="C149" t="s">
        <v>1114</v>
      </c>
      <c r="D149" t="str">
        <f>VLOOKUP(Tabel5[[#This Row],[DB25]],'3. DB25 Alle koder'!B:C,2,FALSE)</f>
        <v>Anden handel med elektricitet</v>
      </c>
    </row>
    <row r="150" spans="1:4" x14ac:dyDescent="0.25">
      <c r="A150" t="s">
        <v>1109</v>
      </c>
      <c r="B150" t="s">
        <v>1111</v>
      </c>
      <c r="C150" t="s">
        <v>1118</v>
      </c>
      <c r="D150" t="str">
        <f>VLOOKUP(Tabel5[[#This Row],[DB25]],'3. DB25 Alle koder'!B:C,2,FALSE)</f>
        <v>Lagring af elektricitet</v>
      </c>
    </row>
    <row r="151" spans="1:4" x14ac:dyDescent="0.25">
      <c r="A151" t="s">
        <v>1109</v>
      </c>
      <c r="B151" t="s">
        <v>1111</v>
      </c>
      <c r="C151" t="s">
        <v>1139</v>
      </c>
      <c r="D151" t="str">
        <f>VLOOKUP(Tabel5[[#This Row],[DB25]],'3. DB25 Alle koder'!B:C,2,FALSE)</f>
        <v>Mægler- og agentaktiviteter i forbindelse med forsyning af elektricitet og naturgas</v>
      </c>
    </row>
    <row r="152" spans="1:4" x14ac:dyDescent="0.25">
      <c r="A152" s="38" t="s">
        <v>1129</v>
      </c>
      <c r="B152" s="38" t="s">
        <v>1128</v>
      </c>
      <c r="C152" s="38" t="s">
        <v>1129</v>
      </c>
      <c r="D152" s="38" t="str">
        <f>VLOOKUP(Tabel5[[#This Row],[DB25]],'3. DB25 Alle koder'!B:C,2,FALSE)</f>
        <v>Handel med gas gennem rørledninger</v>
      </c>
    </row>
    <row r="153" spans="1:4" x14ac:dyDescent="0.25">
      <c r="A153" s="38" t="s">
        <v>1129</v>
      </c>
      <c r="B153" s="38" t="s">
        <v>1128</v>
      </c>
      <c r="C153" s="38" t="s">
        <v>1139</v>
      </c>
      <c r="D153" s="38" t="str">
        <f>VLOOKUP(Tabel5[[#This Row],[DB25]],'3. DB25 Alle koder'!B:C,2,FALSE)</f>
        <v>Mægler- og agentaktiviteter i forbindelse med forsyning af elektricitet og naturgas</v>
      </c>
    </row>
    <row r="154" spans="1:4" x14ac:dyDescent="0.25">
      <c r="A154" t="s">
        <v>3542</v>
      </c>
      <c r="B154" t="s">
        <v>2827</v>
      </c>
      <c r="C154" t="s">
        <v>1165</v>
      </c>
      <c r="D154" t="str">
        <f>VLOOKUP(Tabel5[[#This Row],[DB25]],'3. DB25 Alle koder'!B:C,2,FALSE)</f>
        <v>Genindvinding af materialer</v>
      </c>
    </row>
    <row r="155" spans="1:4" x14ac:dyDescent="0.25">
      <c r="A155" t="s">
        <v>3542</v>
      </c>
      <c r="B155" t="s">
        <v>2827</v>
      </c>
      <c r="C155" t="s">
        <v>1171</v>
      </c>
      <c r="D155" t="str">
        <f>VLOOKUP(Tabel5[[#This Row],[DB25]],'3. DB25 Alle koder'!B:C,2,FALSE)</f>
        <v>Anden nyttiggørelse af affald</v>
      </c>
    </row>
    <row r="156" spans="1:4" x14ac:dyDescent="0.25">
      <c r="A156" t="s">
        <v>3542</v>
      </c>
      <c r="B156" t="s">
        <v>2827</v>
      </c>
      <c r="C156" t="s">
        <v>1176</v>
      </c>
      <c r="D156" t="str">
        <f>VLOOKUP(Tabel5[[#This Row],[DB25]],'3. DB25 Alle koder'!B:C,2,FALSE)</f>
        <v>Forbrænding uden energiudnyttelse</v>
      </c>
    </row>
    <row r="157" spans="1:4" x14ac:dyDescent="0.25">
      <c r="A157" t="s">
        <v>3542</v>
      </c>
      <c r="B157" t="s">
        <v>2827</v>
      </c>
      <c r="C157" t="s">
        <v>1179</v>
      </c>
      <c r="D157" t="str">
        <f>VLOOKUP(Tabel5[[#This Row],[DB25]],'3. DB25 Alle koder'!B:C,2,FALSE)</f>
        <v>Deponering eller permanent oplagring</v>
      </c>
    </row>
    <row r="158" spans="1:4" x14ac:dyDescent="0.25">
      <c r="A158" t="s">
        <v>3542</v>
      </c>
      <c r="B158" t="s">
        <v>2827</v>
      </c>
      <c r="C158" t="s">
        <v>1182</v>
      </c>
      <c r="D158" t="str">
        <f>VLOOKUP(Tabel5[[#This Row],[DB25]],'3. DB25 Alle koder'!B:C,2,FALSE)</f>
        <v>Anden bortskaffelse af affald</v>
      </c>
    </row>
    <row r="159" spans="1:4" x14ac:dyDescent="0.25">
      <c r="A159" s="38" t="s">
        <v>1168</v>
      </c>
      <c r="B159" s="38" t="s">
        <v>2829</v>
      </c>
      <c r="C159" s="38" t="s">
        <v>1168</v>
      </c>
      <c r="D159" s="38" t="str">
        <f>VLOOKUP(Tabel5[[#This Row],[DB25]],'3. DB25 Alle koder'!B:C,2,FALSE)</f>
        <v>Energiudnyttelse af affald</v>
      </c>
    </row>
    <row r="160" spans="1:4" x14ac:dyDescent="0.25">
      <c r="A160" s="38" t="s">
        <v>1168</v>
      </c>
      <c r="B160" s="38" t="s">
        <v>2829</v>
      </c>
      <c r="C160" s="38" t="s">
        <v>1171</v>
      </c>
      <c r="D160" s="38" t="str">
        <f>VLOOKUP(Tabel5[[#This Row],[DB25]],'3. DB25 Alle koder'!B:C,2,FALSE)</f>
        <v>Anden nyttiggørelse af affald</v>
      </c>
    </row>
    <row r="161" spans="1:4" x14ac:dyDescent="0.25">
      <c r="A161" s="38" t="s">
        <v>1168</v>
      </c>
      <c r="B161" s="38" t="s">
        <v>2829</v>
      </c>
      <c r="C161" s="38" t="s">
        <v>1176</v>
      </c>
      <c r="D161" s="38" t="str">
        <f>VLOOKUP(Tabel5[[#This Row],[DB25]],'3. DB25 Alle koder'!B:C,2,FALSE)</f>
        <v>Forbrænding uden energiudnyttelse</v>
      </c>
    </row>
    <row r="162" spans="1:4" x14ac:dyDescent="0.25">
      <c r="A162" s="38" t="s">
        <v>1168</v>
      </c>
      <c r="B162" s="38" t="s">
        <v>2829</v>
      </c>
      <c r="C162" s="38" t="s">
        <v>1179</v>
      </c>
      <c r="D162" s="38" t="str">
        <f>VLOOKUP(Tabel5[[#This Row],[DB25]],'3. DB25 Alle koder'!B:C,2,FALSE)</f>
        <v>Deponering eller permanent oplagring</v>
      </c>
    </row>
    <row r="163" spans="1:4" x14ac:dyDescent="0.25">
      <c r="A163" s="38" t="s">
        <v>1168</v>
      </c>
      <c r="B163" s="38" t="s">
        <v>2829</v>
      </c>
      <c r="C163" s="38" t="s">
        <v>1182</v>
      </c>
      <c r="D163" s="38" t="str">
        <f>VLOOKUP(Tabel5[[#This Row],[DB25]],'3. DB25 Alle koder'!B:C,2,FALSE)</f>
        <v>Anden bortskaffelse af affald</v>
      </c>
    </row>
    <row r="164" spans="1:4" x14ac:dyDescent="0.25">
      <c r="A164" t="s">
        <v>1179</v>
      </c>
      <c r="B164" t="s">
        <v>2832</v>
      </c>
      <c r="C164" t="s">
        <v>528</v>
      </c>
      <c r="D164" t="str">
        <f>VLOOKUP(Tabel5[[#This Row],[DB25]],'3. DB25 Alle koder'!B:C,2,FALSE)</f>
        <v>Fremstilling af plast i ubearbejdet form</v>
      </c>
    </row>
    <row r="165" spans="1:4" x14ac:dyDescent="0.25">
      <c r="A165" t="s">
        <v>1179</v>
      </c>
      <c r="B165" t="s">
        <v>2832</v>
      </c>
      <c r="C165" t="s">
        <v>1165</v>
      </c>
      <c r="D165" t="str">
        <f>VLOOKUP(Tabel5[[#This Row],[DB25]],'3. DB25 Alle koder'!B:C,2,FALSE)</f>
        <v>Genindvinding af materialer</v>
      </c>
    </row>
    <row r="166" spans="1:4" x14ac:dyDescent="0.25">
      <c r="A166" s="38" t="s">
        <v>3368</v>
      </c>
      <c r="B166" s="38" t="s">
        <v>1190</v>
      </c>
      <c r="C166" s="38" t="s">
        <v>1193</v>
      </c>
      <c r="D166" s="38" t="str">
        <f>VLOOKUP(Tabel5[[#This Row],[DB25]],'3. DB25 Alle koder'!B:C,2,FALSE)</f>
        <v>Opførelse af bygninger</v>
      </c>
    </row>
    <row r="167" spans="1:4" x14ac:dyDescent="0.25">
      <c r="A167" s="38" t="s">
        <v>3368</v>
      </c>
      <c r="B167" s="38" t="s">
        <v>1190</v>
      </c>
      <c r="C167" s="38" t="s">
        <v>1286</v>
      </c>
      <c r="D167" s="38" t="str">
        <f>VLOOKUP(Tabel5[[#This Row],[DB25]],'3. DB25 Alle koder'!B:C,2,FALSE)</f>
        <v>Andre byggeaktiviteter, som kræver specialisering i.a.n.</v>
      </c>
    </row>
    <row r="168" spans="1:4" x14ac:dyDescent="0.25">
      <c r="A168" s="38" t="s">
        <v>3368</v>
      </c>
      <c r="B168" s="38" t="s">
        <v>1190</v>
      </c>
      <c r="C168" s="38" t="s">
        <v>2502</v>
      </c>
      <c r="D168" s="38" t="str">
        <f>VLOOKUP(Tabel5[[#This Row],[DB25]],'3. DB25 Alle koder'!B:C,2,FALSE)</f>
        <v>Konservering, restaurering og andre serviceydelser inden for kulturarv</v>
      </c>
    </row>
    <row r="169" spans="1:4" x14ac:dyDescent="0.25">
      <c r="A169" t="s">
        <v>1200</v>
      </c>
      <c r="B169" t="s">
        <v>1199</v>
      </c>
      <c r="C169" t="s">
        <v>1200</v>
      </c>
      <c r="D169" t="str">
        <f>VLOOKUP(Tabel5[[#This Row],[DB25]],'3. DB25 Alle koder'!B:C,2,FALSE)</f>
        <v>Anlæg af veje og motorveje</v>
      </c>
    </row>
    <row r="170" spans="1:4" x14ac:dyDescent="0.25">
      <c r="A170" t="s">
        <v>1200</v>
      </c>
      <c r="B170" t="s">
        <v>1199</v>
      </c>
      <c r="C170" t="s">
        <v>1277</v>
      </c>
      <c r="D170" t="str">
        <f>VLOOKUP(Tabel5[[#This Row],[DB25]],'3. DB25 Alle koder'!B:C,2,FALSE)</f>
        <v>Anlægsaktiviteter, som kræver specialisering</v>
      </c>
    </row>
    <row r="171" spans="1:4" x14ac:dyDescent="0.25">
      <c r="A171" s="38" t="s">
        <v>3369</v>
      </c>
      <c r="B171" s="38" t="s">
        <v>1247</v>
      </c>
      <c r="C171" s="38" t="s">
        <v>1245</v>
      </c>
      <c r="D171" s="38" t="str">
        <f>VLOOKUP(Tabel5[[#This Row],[DB25]],'3. DB25 Alle koder'!B:C,2,FALSE)</f>
        <v>Installation af isolering</v>
      </c>
    </row>
    <row r="172" spans="1:4" x14ac:dyDescent="0.25">
      <c r="A172" s="38" t="s">
        <v>3369</v>
      </c>
      <c r="B172" s="38" t="s">
        <v>1247</v>
      </c>
      <c r="C172" s="38" t="s">
        <v>1248</v>
      </c>
      <c r="D172" s="38" t="str">
        <f>VLOOKUP(Tabel5[[#This Row],[DB25]],'3. DB25 Alle koder'!B:C,2,FALSE)</f>
        <v>Andre bygningsinstallationsaktiviteter</v>
      </c>
    </row>
    <row r="173" spans="1:4" x14ac:dyDescent="0.25">
      <c r="A173" t="s">
        <v>3543</v>
      </c>
      <c r="B173" t="s">
        <v>1266</v>
      </c>
      <c r="C173" t="s">
        <v>1245</v>
      </c>
      <c r="D173" t="str">
        <f>VLOOKUP(Tabel5[[#This Row],[DB25]],'3. DB25 Alle koder'!B:C,2,FALSE)</f>
        <v>Installation af isolering</v>
      </c>
    </row>
    <row r="174" spans="1:4" x14ac:dyDescent="0.25">
      <c r="A174" t="s">
        <v>3543</v>
      </c>
      <c r="B174" t="s">
        <v>1266</v>
      </c>
      <c r="C174" t="s">
        <v>1267</v>
      </c>
      <c r="D174" t="str">
        <f>VLOOKUP(Tabel5[[#This Row],[DB25]],'3. DB25 Alle koder'!B:C,2,FALSE)</f>
        <v>Anden bygningsfærdiggørelse</v>
      </c>
    </row>
    <row r="175" spans="1:4" x14ac:dyDescent="0.25">
      <c r="A175" t="s">
        <v>3543</v>
      </c>
      <c r="B175" t="s">
        <v>1266</v>
      </c>
      <c r="C175" t="s">
        <v>2239</v>
      </c>
      <c r="D175" t="str">
        <f>VLOOKUP(Tabel5[[#This Row],[DB25]],'3. DB25 Alle koder'!B:C,2,FALSE)</f>
        <v xml:space="preserve">Anden rengøring af bygninger og rengøring af erhvervslokaler i.a.n. </v>
      </c>
    </row>
    <row r="176" spans="1:4" x14ac:dyDescent="0.25">
      <c r="A176" s="38" t="s">
        <v>3371</v>
      </c>
      <c r="B176" s="38" t="s">
        <v>2846</v>
      </c>
      <c r="C176" s="38" t="s">
        <v>1222</v>
      </c>
      <c r="D176" s="38" t="str">
        <f>VLOOKUP(Tabel5[[#This Row],[DB25]],'3. DB25 Alle koder'!B:C,2,FALSE)</f>
        <v>Andre anlægsaktiviteter i.a.n.</v>
      </c>
    </row>
    <row r="177" spans="1:4" x14ac:dyDescent="0.25">
      <c r="A177" s="38" t="s">
        <v>3371</v>
      </c>
      <c r="B177" s="38" t="s">
        <v>2846</v>
      </c>
      <c r="C177" s="38" t="s">
        <v>1242</v>
      </c>
      <c r="D177" s="38" t="str">
        <f>VLOOKUP(Tabel5[[#This Row],[DB25]],'3. DB25 Alle koder'!B:C,2,FALSE)</f>
        <v>Installation af vvs-, varme- og klimaanlæg</v>
      </c>
    </row>
    <row r="178" spans="1:4" x14ac:dyDescent="0.25">
      <c r="A178" s="38" t="s">
        <v>3371</v>
      </c>
      <c r="B178" s="38" t="s">
        <v>2846</v>
      </c>
      <c r="C178" s="38" t="s">
        <v>1245</v>
      </c>
      <c r="D178" s="38" t="str">
        <f>VLOOKUP(Tabel5[[#This Row],[DB25]],'3. DB25 Alle koder'!B:C,2,FALSE)</f>
        <v>Installation af isolering</v>
      </c>
    </row>
    <row r="179" spans="1:4" x14ac:dyDescent="0.25">
      <c r="A179" s="38" t="s">
        <v>3371</v>
      </c>
      <c r="B179" s="38" t="s">
        <v>2846</v>
      </c>
      <c r="C179" s="38" t="s">
        <v>1267</v>
      </c>
      <c r="D179" s="38" t="str">
        <f>VLOOKUP(Tabel5[[#This Row],[DB25]],'3. DB25 Alle koder'!B:C,2,FALSE)</f>
        <v>Anden bygningsfærdiggørelse</v>
      </c>
    </row>
    <row r="180" spans="1:4" x14ac:dyDescent="0.25">
      <c r="A180" s="38" t="s">
        <v>3371</v>
      </c>
      <c r="B180" s="38" t="s">
        <v>2846</v>
      </c>
      <c r="C180" s="38" t="s">
        <v>1271</v>
      </c>
      <c r="D180" s="38" t="str">
        <f>VLOOKUP(Tabel5[[#This Row],[DB25]],'3. DB25 Alle koder'!B:C,2,FALSE)</f>
        <v>Tagdækningsaktiviteter</v>
      </c>
    </row>
    <row r="181" spans="1:4" x14ac:dyDescent="0.25">
      <c r="A181" s="38" t="s">
        <v>3371</v>
      </c>
      <c r="B181" s="38" t="s">
        <v>2846</v>
      </c>
      <c r="C181" s="38" t="s">
        <v>1273</v>
      </c>
      <c r="D181" s="38" t="str">
        <f>VLOOKUP(Tabel5[[#This Row],[DB25]],'3. DB25 Alle koder'!B:C,2,FALSE)</f>
        <v>Andre byggeaktiviteter, som kræver specialisering</v>
      </c>
    </row>
    <row r="182" spans="1:4" x14ac:dyDescent="0.25">
      <c r="A182" s="38" t="s">
        <v>3371</v>
      </c>
      <c r="B182" s="38" t="s">
        <v>2846</v>
      </c>
      <c r="C182" s="38" t="s">
        <v>1277</v>
      </c>
      <c r="D182" s="38" t="str">
        <f>VLOOKUP(Tabel5[[#This Row],[DB25]],'3. DB25 Alle koder'!B:C,2,FALSE)</f>
        <v>Anlægsaktiviteter, som kræver specialisering</v>
      </c>
    </row>
    <row r="183" spans="1:4" x14ac:dyDescent="0.25">
      <c r="A183" s="38" t="s">
        <v>3371</v>
      </c>
      <c r="B183" s="38" t="s">
        <v>2846</v>
      </c>
      <c r="C183" s="38" t="s">
        <v>1284</v>
      </c>
      <c r="D183" s="38" t="str">
        <f>VLOOKUP(Tabel5[[#This Row],[DB25]],'3. DB25 Alle koder'!B:C,2,FALSE)</f>
        <v>Murerarbejde</v>
      </c>
    </row>
    <row r="184" spans="1:4" x14ac:dyDescent="0.25">
      <c r="A184" s="38" t="s">
        <v>3371</v>
      </c>
      <c r="B184" s="38" t="s">
        <v>2846</v>
      </c>
      <c r="C184" s="38" t="s">
        <v>1286</v>
      </c>
      <c r="D184" s="38" t="str">
        <f>VLOOKUP(Tabel5[[#This Row],[DB25]],'3. DB25 Alle koder'!B:C,2,FALSE)</f>
        <v>Andre byggeaktiviteter, som kræver specialisering i.a.n.</v>
      </c>
    </row>
    <row r="185" spans="1:4" x14ac:dyDescent="0.25">
      <c r="A185" s="38" t="s">
        <v>3371</v>
      </c>
      <c r="B185" s="38" t="s">
        <v>2846</v>
      </c>
      <c r="C185" s="38" t="s">
        <v>2239</v>
      </c>
      <c r="D185" s="38" t="str">
        <f>VLOOKUP(Tabel5[[#This Row],[DB25]],'3. DB25 Alle koder'!B:C,2,FALSE)</f>
        <v xml:space="preserve">Anden rengøring af bygninger og rengøring af erhvervslokaler i.a.n. </v>
      </c>
    </row>
    <row r="186" spans="1:4" x14ac:dyDescent="0.25">
      <c r="A186" t="s">
        <v>3544</v>
      </c>
      <c r="B186" t="s">
        <v>2854</v>
      </c>
      <c r="C186" t="s">
        <v>1317</v>
      </c>
      <c r="D186" t="str">
        <f>VLOOKUP(Tabel5[[#This Row],[DB25]],'3. DB25 Alle koder'!B:C,2,FALSE)</f>
        <v>Agenturhandel med motorcykler, biler, busser og trailere mv.</v>
      </c>
    </row>
    <row r="187" spans="1:4" x14ac:dyDescent="0.25">
      <c r="A187" t="s">
        <v>3544</v>
      </c>
      <c r="B187" t="s">
        <v>2854</v>
      </c>
      <c r="C187" t="s">
        <v>1442</v>
      </c>
      <c r="D187" t="str">
        <f>VLOOKUP(Tabel5[[#This Row],[DB25]],'3. DB25 Alle koder'!B:C,2,FALSE)</f>
        <v>Engroshandel med motorkøretøjer</v>
      </c>
    </row>
    <row r="188" spans="1:4" x14ac:dyDescent="0.25">
      <c r="A188" s="38" t="s">
        <v>3593</v>
      </c>
      <c r="B188" s="38" t="s">
        <v>2855</v>
      </c>
      <c r="C188" s="38" t="s">
        <v>1621</v>
      </c>
      <c r="D188" s="38" t="str">
        <f>VLOOKUP(Tabel5[[#This Row],[DB25]],'3. DB25 Alle koder'!B:C,2,FALSE)</f>
        <v>Detailhandel med motorkøretøjer</v>
      </c>
    </row>
    <row r="189" spans="1:4" x14ac:dyDescent="0.25">
      <c r="A189" s="38" t="s">
        <v>3593</v>
      </c>
      <c r="B189" s="38" t="s">
        <v>2855</v>
      </c>
      <c r="C189" s="38" t="s">
        <v>1634</v>
      </c>
      <c r="D189" s="38" t="str">
        <f>VLOOKUP(Tabel5[[#This Row],[DB25]],'3. DB25 Alle koder'!B:C,2,FALSE)</f>
        <v>Formidlingsaktiviteter inden for specialiseret detailhandel</v>
      </c>
    </row>
    <row r="190" spans="1:4" x14ac:dyDescent="0.25">
      <c r="A190" t="s">
        <v>3545</v>
      </c>
      <c r="B190" t="s">
        <v>2858</v>
      </c>
      <c r="C190" t="s">
        <v>1317</v>
      </c>
      <c r="D190" t="str">
        <f>VLOOKUP(Tabel5[[#This Row],[DB25]],'3. DB25 Alle koder'!B:C,2,FALSE)</f>
        <v>Agenturhandel med motorcykler, biler, busser og trailere mv.</v>
      </c>
    </row>
    <row r="191" spans="1:4" x14ac:dyDescent="0.25">
      <c r="A191" t="s">
        <v>3545</v>
      </c>
      <c r="B191" t="s">
        <v>2858</v>
      </c>
      <c r="C191" t="s">
        <v>1442</v>
      </c>
      <c r="D191" t="str">
        <f>VLOOKUP(Tabel5[[#This Row],[DB25]],'3. DB25 Alle koder'!B:C,2,FALSE)</f>
        <v>Engroshandel med motorkøretøjer</v>
      </c>
    </row>
    <row r="192" spans="1:4" x14ac:dyDescent="0.25">
      <c r="A192" t="s">
        <v>3545</v>
      </c>
      <c r="B192" t="s">
        <v>2858</v>
      </c>
      <c r="C192" t="s">
        <v>1621</v>
      </c>
      <c r="D192" t="str">
        <f>VLOOKUP(Tabel5[[#This Row],[DB25]],'3. DB25 Alle koder'!B:C,2,FALSE)</f>
        <v>Detailhandel med motorkøretøjer</v>
      </c>
    </row>
    <row r="193" spans="1:4" x14ac:dyDescent="0.25">
      <c r="A193" t="s">
        <v>3545</v>
      </c>
      <c r="B193" t="s">
        <v>2858</v>
      </c>
      <c r="C193" t="s">
        <v>1634</v>
      </c>
      <c r="D193" t="str">
        <f>VLOOKUP(Tabel5[[#This Row],[DB25]],'3. DB25 Alle koder'!B:C,2,FALSE)</f>
        <v>Formidlingsaktiviteter inden for specialiseret detailhandel</v>
      </c>
    </row>
    <row r="194" spans="1:4" x14ac:dyDescent="0.25">
      <c r="A194" s="38" t="s">
        <v>3546</v>
      </c>
      <c r="B194" s="38" t="s">
        <v>2859</v>
      </c>
      <c r="C194" s="38" t="s">
        <v>1317</v>
      </c>
      <c r="D194" s="38" t="str">
        <f>VLOOKUP(Tabel5[[#This Row],[DB25]],'3. DB25 Alle koder'!B:C,2,FALSE)</f>
        <v>Agenturhandel med motorcykler, biler, busser og trailere mv.</v>
      </c>
    </row>
    <row r="195" spans="1:4" x14ac:dyDescent="0.25">
      <c r="A195" s="38" t="s">
        <v>3546</v>
      </c>
      <c r="B195" s="38" t="s">
        <v>2859</v>
      </c>
      <c r="C195" s="38" t="s">
        <v>1442</v>
      </c>
      <c r="D195" s="38" t="str">
        <f>VLOOKUP(Tabel5[[#This Row],[DB25]],'3. DB25 Alle koder'!B:C,2,FALSE)</f>
        <v>Engroshandel med motorkøretøjer</v>
      </c>
    </row>
    <row r="196" spans="1:4" x14ac:dyDescent="0.25">
      <c r="A196" s="38" t="s">
        <v>3546</v>
      </c>
      <c r="B196" s="38" t="s">
        <v>2859</v>
      </c>
      <c r="C196" s="38" t="s">
        <v>1621</v>
      </c>
      <c r="D196" s="38" t="str">
        <f>VLOOKUP(Tabel5[[#This Row],[DB25]],'3. DB25 Alle koder'!B:C,2,FALSE)</f>
        <v>Detailhandel med motorkøretøjer</v>
      </c>
    </row>
    <row r="197" spans="1:4" x14ac:dyDescent="0.25">
      <c r="A197" s="38" t="s">
        <v>3546</v>
      </c>
      <c r="B197" s="38" t="s">
        <v>2859</v>
      </c>
      <c r="C197" s="38" t="s">
        <v>1634</v>
      </c>
      <c r="D197" s="38" t="str">
        <f>VLOOKUP(Tabel5[[#This Row],[DB25]],'3. DB25 Alle koder'!B:C,2,FALSE)</f>
        <v>Formidlingsaktiviteter inden for specialiseret detailhandel</v>
      </c>
    </row>
    <row r="198" spans="1:4" x14ac:dyDescent="0.25">
      <c r="A198" t="s">
        <v>3547</v>
      </c>
      <c r="B198" t="s">
        <v>1444</v>
      </c>
      <c r="C198" t="s">
        <v>1317</v>
      </c>
      <c r="D198" t="str">
        <f>VLOOKUP(Tabel5[[#This Row],[DB25]],'3. DB25 Alle koder'!B:C,2,FALSE)</f>
        <v>Agenturhandel med motorcykler, biler, busser og trailere mv.</v>
      </c>
    </row>
    <row r="199" spans="1:4" x14ac:dyDescent="0.25">
      <c r="A199" t="s">
        <v>3547</v>
      </c>
      <c r="B199" t="s">
        <v>1444</v>
      </c>
      <c r="C199" t="s">
        <v>1445</v>
      </c>
      <c r="D199" t="str">
        <f>VLOOKUP(Tabel5[[#This Row],[DB25]],'3. DB25 Alle koder'!B:C,2,FALSE)</f>
        <v>Engroshandel med reservedele og tilbehør til motorkøretøjer</v>
      </c>
    </row>
    <row r="200" spans="1:4" x14ac:dyDescent="0.25">
      <c r="A200" s="38" t="s">
        <v>3596</v>
      </c>
      <c r="B200" s="38" t="s">
        <v>1623</v>
      </c>
      <c r="C200" s="38" t="s">
        <v>1624</v>
      </c>
      <c r="D200" s="38" t="str">
        <f>VLOOKUP(Tabel5[[#This Row],[DB25]],'3. DB25 Alle koder'!B:C,2,FALSE)</f>
        <v>Detailhandel med reservedele og tilbehør til motorkøretøjer</v>
      </c>
    </row>
    <row r="201" spans="1:4" x14ac:dyDescent="0.25">
      <c r="A201" s="38" t="s">
        <v>3596</v>
      </c>
      <c r="B201" s="38" t="s">
        <v>1623</v>
      </c>
      <c r="C201" s="38" t="s">
        <v>1634</v>
      </c>
      <c r="D201" s="38" t="str">
        <f>VLOOKUP(Tabel5[[#This Row],[DB25]],'3. DB25 Alle koder'!B:C,2,FALSE)</f>
        <v>Formidlingsaktiviteter inden for specialiseret detailhandel</v>
      </c>
    </row>
    <row r="202" spans="1:4" x14ac:dyDescent="0.25">
      <c r="A202" t="s">
        <v>3379</v>
      </c>
      <c r="B202" t="s">
        <v>2871</v>
      </c>
      <c r="C202" t="s">
        <v>1317</v>
      </c>
      <c r="D202" t="str">
        <f>VLOOKUP(Tabel5[[#This Row],[DB25]],'3. DB25 Alle koder'!B:C,2,FALSE)</f>
        <v>Agenturhandel med motorcykler, biler, busser og trailere mv.</v>
      </c>
    </row>
    <row r="203" spans="1:4" x14ac:dyDescent="0.25">
      <c r="A203" t="s">
        <v>3379</v>
      </c>
      <c r="B203" t="s">
        <v>2871</v>
      </c>
      <c r="C203" t="s">
        <v>1448</v>
      </c>
      <c r="D203" t="str">
        <f>VLOOKUP(Tabel5[[#This Row],[DB25]],'3. DB25 Alle koder'!B:C,2,FALSE)</f>
        <v>Engroshandel med motorcykler samt reservedele og tilbehør dertil</v>
      </c>
    </row>
    <row r="204" spans="1:4" x14ac:dyDescent="0.25">
      <c r="A204" t="s">
        <v>3379</v>
      </c>
      <c r="B204" t="s">
        <v>2871</v>
      </c>
      <c r="C204" t="s">
        <v>1627</v>
      </c>
      <c r="D204" t="str">
        <f>VLOOKUP(Tabel5[[#This Row],[DB25]],'3. DB25 Alle koder'!B:C,2,FALSE)</f>
        <v>Detailhandel med motorcykler samt reservedele og tilbehør dertil</v>
      </c>
    </row>
    <row r="205" spans="1:4" x14ac:dyDescent="0.25">
      <c r="A205" t="s">
        <v>3379</v>
      </c>
      <c r="B205" t="s">
        <v>2871</v>
      </c>
      <c r="C205" t="s">
        <v>1634</v>
      </c>
      <c r="D205" t="str">
        <f>VLOOKUP(Tabel5[[#This Row],[DB25]],'3. DB25 Alle koder'!B:C,2,FALSE)</f>
        <v>Formidlingsaktiviteter inden for specialiseret detailhandel</v>
      </c>
    </row>
    <row r="206" spans="1:4" x14ac:dyDescent="0.25">
      <c r="A206" t="s">
        <v>3379</v>
      </c>
      <c r="B206" t="s">
        <v>2871</v>
      </c>
      <c r="C206" t="s">
        <v>2602</v>
      </c>
      <c r="D206" t="str">
        <f>VLOOKUP(Tabel5[[#This Row],[DB25]],'3. DB25 Alle koder'!B:C,2,FALSE)</f>
        <v>Reparation og vedligeholdelse af motorcykler</v>
      </c>
    </row>
    <row r="207" spans="1:4" x14ac:dyDescent="0.25">
      <c r="A207" t="s">
        <v>3379</v>
      </c>
      <c r="B207" t="s">
        <v>2871</v>
      </c>
      <c r="C207" t="s">
        <v>2606</v>
      </c>
      <c r="D207" t="str">
        <f>VLOOKUP(Tabel5[[#This Row],[DB25]],'3. DB25 Alle koder'!B:C,2,FALSE)</f>
        <v>Formidlingsaktiviteter i forbindelse med reparation og vedligeholdelse af computere, varer til personlig brug og husholdningsbrug samt motorkøretøjer og motorcykler</v>
      </c>
    </row>
    <row r="208" spans="1:4" x14ac:dyDescent="0.25">
      <c r="A208" s="38" t="s">
        <v>3548</v>
      </c>
      <c r="B208" s="38" t="s">
        <v>2881</v>
      </c>
      <c r="C208" s="38" t="s">
        <v>1388</v>
      </c>
      <c r="D208" s="38" t="str">
        <f>VLOOKUP(Tabel5[[#This Row],[DB25]],'3. DB25 Alle koder'!B:C,2,FALSE)</f>
        <v>Engroshandel med radio og tv, fotografiske og optiske artikler</v>
      </c>
    </row>
    <row r="209" spans="1:4" x14ac:dyDescent="0.25">
      <c r="A209" s="38" t="s">
        <v>3548</v>
      </c>
      <c r="B209" s="38" t="s">
        <v>2881</v>
      </c>
      <c r="C209" s="38" t="s">
        <v>1419</v>
      </c>
      <c r="D209" s="38" t="str">
        <f>VLOOKUP(Tabel5[[#This Row],[DB25]],'3. DB25 Alle koder'!B:C,2,FALSE)</f>
        <v>Engroshandel med andre husholdningsartikler i.a.n.</v>
      </c>
    </row>
    <row r="210" spans="1:4" x14ac:dyDescent="0.25">
      <c r="A210" t="s">
        <v>3549</v>
      </c>
      <c r="B210" t="s">
        <v>1385</v>
      </c>
      <c r="C210" t="s">
        <v>1386</v>
      </c>
      <c r="D210" t="str">
        <f>VLOOKUP(Tabel5[[#This Row],[DB25]],'3. DB25 Alle koder'!B:C,2,FALSE)</f>
        <v>Engroshandel med hvidevarer og elektriske husholdningsartikler</v>
      </c>
    </row>
    <row r="211" spans="1:4" x14ac:dyDescent="0.25">
      <c r="A211" t="s">
        <v>3549</v>
      </c>
      <c r="B211" t="s">
        <v>1385</v>
      </c>
      <c r="C211" t="s">
        <v>1437</v>
      </c>
      <c r="D211" t="str">
        <f>VLOOKUP(Tabel5[[#This Row],[DB25]],'3. DB25 Alle koder'!B:C,2,FALSE)</f>
        <v>Engroshandel med andre maskiner og andet udstyr</v>
      </c>
    </row>
    <row r="212" spans="1:4" x14ac:dyDescent="0.25">
      <c r="A212" s="38" t="s">
        <v>1477</v>
      </c>
      <c r="B212" s="38" t="s">
        <v>1475</v>
      </c>
      <c r="C212" s="38" t="s">
        <v>1473</v>
      </c>
      <c r="D212" s="38" t="str">
        <f>VLOOKUP(Tabel5[[#This Row],[DB25]],'3. DB25 Alle koder'!B:C,2,FALSE)</f>
        <v>Anden specialiseret engroshandel i.a.n.</v>
      </c>
    </row>
    <row r="213" spans="1:4" x14ac:dyDescent="0.25">
      <c r="A213" s="38" t="s">
        <v>1477</v>
      </c>
      <c r="B213" s="38" t="s">
        <v>1475</v>
      </c>
      <c r="C213" s="38" t="s">
        <v>1477</v>
      </c>
      <c r="D213" s="38" t="str">
        <f>VLOOKUP(Tabel5[[#This Row],[DB25]],'3. DB25 Alle koder'!B:C,2,FALSE)</f>
        <v>Ikke-specialiseret engroshandel</v>
      </c>
    </row>
    <row r="214" spans="1:4" x14ac:dyDescent="0.25">
      <c r="A214" t="s">
        <v>1484</v>
      </c>
      <c r="B214" t="s">
        <v>2907</v>
      </c>
      <c r="C214" t="s">
        <v>1484</v>
      </c>
      <c r="D214" t="str">
        <f>VLOOKUP(Tabel5[[#This Row],[DB25]],'3. DB25 Alle koder'!B:C,2,FALSE)</f>
        <v>Detailhandel med kioskvarer</v>
      </c>
    </row>
    <row r="215" spans="1:4" x14ac:dyDescent="0.25">
      <c r="A215" t="s">
        <v>1484</v>
      </c>
      <c r="B215" t="s">
        <v>2907</v>
      </c>
      <c r="C215" t="s">
        <v>1486</v>
      </c>
      <c r="D215" t="str">
        <f>VLOOKUP(Tabel5[[#This Row],[DB25]],'3. DB25 Alle koder'!B:C,2,FALSE)</f>
        <v>Detailhandel med dagligvarer i supermarkeder og købmandsbutikker</v>
      </c>
    </row>
    <row r="216" spans="1:4" x14ac:dyDescent="0.25">
      <c r="A216" t="s">
        <v>1484</v>
      </c>
      <c r="B216" t="s">
        <v>2907</v>
      </c>
      <c r="C216" t="s">
        <v>1631</v>
      </c>
      <c r="D216" t="str">
        <f>VLOOKUP(Tabel5[[#This Row],[DB25]],'3. DB25 Alle koder'!B:C,2,FALSE)</f>
        <v>Formidlingsaktiviteter inden for ikke-specialiseret detailhandel</v>
      </c>
    </row>
    <row r="217" spans="1:4" x14ac:dyDescent="0.25">
      <c r="A217" s="38" t="s">
        <v>1486</v>
      </c>
      <c r="B217" s="38" t="s">
        <v>2908</v>
      </c>
      <c r="C217" s="38" t="s">
        <v>1486</v>
      </c>
      <c r="D217" s="38" t="str">
        <f>VLOOKUP(Tabel5[[#This Row],[DB25]],'3. DB25 Alle koder'!B:C,2,FALSE)</f>
        <v>Detailhandel med dagligvarer i supermarkeder og købmandsbutikker</v>
      </c>
    </row>
    <row r="218" spans="1:4" x14ac:dyDescent="0.25">
      <c r="A218" s="38" t="s">
        <v>1486</v>
      </c>
      <c r="B218" s="38" t="s">
        <v>2908</v>
      </c>
      <c r="C218" s="38" t="s">
        <v>1631</v>
      </c>
      <c r="D218" s="38" t="str">
        <f>VLOOKUP(Tabel5[[#This Row],[DB25]],'3. DB25 Alle koder'!B:C,2,FALSE)</f>
        <v>Formidlingsaktiviteter inden for ikke-specialiseret detailhandel</v>
      </c>
    </row>
    <row r="219" spans="1:4" x14ac:dyDescent="0.25">
      <c r="A219" t="s">
        <v>1488</v>
      </c>
      <c r="B219" t="s">
        <v>2909</v>
      </c>
      <c r="C219" t="s">
        <v>1488</v>
      </c>
      <c r="D219" t="str">
        <f>VLOOKUP(Tabel5[[#This Row],[DB25]],'3. DB25 Alle koder'!B:C,2,FALSE)</f>
        <v>Detailhandel med dagligvarer i discountsupermarkeder</v>
      </c>
    </row>
    <row r="220" spans="1:4" x14ac:dyDescent="0.25">
      <c r="A220" t="s">
        <v>1488</v>
      </c>
      <c r="B220" t="s">
        <v>2909</v>
      </c>
      <c r="C220" t="s">
        <v>1631</v>
      </c>
      <c r="D220" t="str">
        <f>VLOOKUP(Tabel5[[#This Row],[DB25]],'3. DB25 Alle koder'!B:C,2,FALSE)</f>
        <v>Formidlingsaktiviteter inden for ikke-specialiseret detailhandel</v>
      </c>
    </row>
    <row r="221" spans="1:4" x14ac:dyDescent="0.25">
      <c r="A221" s="38" t="s">
        <v>3550</v>
      </c>
      <c r="B221" s="38" t="s">
        <v>2939</v>
      </c>
      <c r="C221" s="38" t="s">
        <v>1533</v>
      </c>
      <c r="D221" s="38" t="str">
        <f>VLOOKUP(Tabel5[[#This Row],[DB25]],'3. DB25 Alle koder'!B:C,2,FALSE)</f>
        <v>Detailhandel med byggematerialer og værktøj</v>
      </c>
    </row>
    <row r="222" spans="1:4" x14ac:dyDescent="0.25">
      <c r="A222" s="38" t="s">
        <v>3550</v>
      </c>
      <c r="B222" s="38" t="s">
        <v>2939</v>
      </c>
      <c r="C222" s="38" t="s">
        <v>1549</v>
      </c>
      <c r="D222" s="38" t="str">
        <f>VLOOKUP(Tabel5[[#This Row],[DB25]],'3. DB25 Alle koder'!B:C,2,FALSE)</f>
        <v>Detailhandel med boligtekstiler,  belysnings- og husholdningsartikler i.a.n.</v>
      </c>
    </row>
    <row r="223" spans="1:4" x14ac:dyDescent="0.25">
      <c r="A223" t="s">
        <v>3551</v>
      </c>
      <c r="B223" t="s">
        <v>1568</v>
      </c>
      <c r="C223" t="s">
        <v>1569</v>
      </c>
      <c r="D223" t="str">
        <f>VLOOKUP(Tabel5[[#This Row],[DB25]],'3. DB25 Alle koder'!B:C,2,FALSE)</f>
        <v>Detailhandel med spil og legetøj</v>
      </c>
    </row>
    <row r="224" spans="1:4" x14ac:dyDescent="0.25">
      <c r="A224" t="s">
        <v>3551</v>
      </c>
      <c r="B224" t="s">
        <v>1568</v>
      </c>
      <c r="C224" t="s">
        <v>1575</v>
      </c>
      <c r="D224" t="str">
        <f>VLOOKUP(Tabel5[[#This Row],[DB25]],'3. DB25 Alle koder'!B:C,2,FALSE)</f>
        <v>Detailhandel med andre kulturelle artikler i.a.n</v>
      </c>
    </row>
    <row r="225" spans="1:4" x14ac:dyDescent="0.25">
      <c r="A225" s="38" t="s">
        <v>3552</v>
      </c>
      <c r="B225" s="38" t="s">
        <v>2964</v>
      </c>
      <c r="C225" s="38" t="s">
        <v>1523</v>
      </c>
      <c r="D225" s="38" t="str">
        <f>VLOOKUP(Tabel5[[#This Row],[DB25]],'3. DB25 Alle koder'!B:C,2,FALSE)</f>
        <v>Detailhandel med informations- og kommunikationsudstyr</v>
      </c>
    </row>
    <row r="226" spans="1:4" x14ac:dyDescent="0.25">
      <c r="A226" s="38" t="s">
        <v>3552</v>
      </c>
      <c r="B226" s="38" t="s">
        <v>2964</v>
      </c>
      <c r="C226" s="38" t="s">
        <v>1540</v>
      </c>
      <c r="D226" s="38" t="str">
        <f>VLOOKUP(Tabel5[[#This Row],[DB25]],'3. DB25 Alle koder'!B:C,2,FALSE)</f>
        <v>Detailhandel med elektriske husholdningsapparater</v>
      </c>
    </row>
    <row r="227" spans="1:4" x14ac:dyDescent="0.25">
      <c r="A227" s="38" t="s">
        <v>3552</v>
      </c>
      <c r="B227" s="38" t="s">
        <v>2964</v>
      </c>
      <c r="C227" s="38" t="s">
        <v>1545</v>
      </c>
      <c r="D227" s="38" t="str">
        <f>VLOOKUP(Tabel5[[#This Row],[DB25]],'3. DB25 Alle koder'!B:C,2,FALSE)</f>
        <v>Detailhandel med bad- og køkkenelementer mv.</v>
      </c>
    </row>
    <row r="228" spans="1:4" x14ac:dyDescent="0.25">
      <c r="A228" s="38" t="s">
        <v>3552</v>
      </c>
      <c r="B228" s="38" t="s">
        <v>2964</v>
      </c>
      <c r="C228" s="38" t="s">
        <v>1549</v>
      </c>
      <c r="D228" s="38" t="str">
        <f>VLOOKUP(Tabel5[[#This Row],[DB25]],'3. DB25 Alle koder'!B:C,2,FALSE)</f>
        <v>Detailhandel med boligtekstiler,  belysnings- og husholdningsartikler i.a.n.</v>
      </c>
    </row>
    <row r="229" spans="1:4" x14ac:dyDescent="0.25">
      <c r="A229" s="38" t="s">
        <v>3552</v>
      </c>
      <c r="B229" s="38" t="s">
        <v>2964</v>
      </c>
      <c r="C229" s="38" t="s">
        <v>1561</v>
      </c>
      <c r="D229" s="38" t="str">
        <f>VLOOKUP(Tabel5[[#This Row],[DB25]],'3. DB25 Alle koder'!B:C,2,FALSE)</f>
        <v>Detailhandel med sports- og fritidsudstyr</v>
      </c>
    </row>
    <row r="230" spans="1:4" x14ac:dyDescent="0.25">
      <c r="A230" s="38" t="s">
        <v>3552</v>
      </c>
      <c r="B230" s="38" t="s">
        <v>2964</v>
      </c>
      <c r="C230" s="38" t="s">
        <v>1573</v>
      </c>
      <c r="D230" s="38" t="str">
        <f>VLOOKUP(Tabel5[[#This Row],[DB25]],'3. DB25 Alle koder'!B:C,2,FALSE)</f>
        <v>Detailhandel med kunst mv.</v>
      </c>
    </row>
    <row r="231" spans="1:4" x14ac:dyDescent="0.25">
      <c r="A231" s="38" t="s">
        <v>3552</v>
      </c>
      <c r="B231" s="38" t="s">
        <v>2964</v>
      </c>
      <c r="C231" s="38" t="s">
        <v>1613</v>
      </c>
      <c r="D231" s="38" t="str">
        <f>VLOOKUP(Tabel5[[#This Row],[DB25]],'3. DB25 Alle koder'!B:C,2,FALSE)</f>
        <v>Detailhandel med andre nye varer</v>
      </c>
    </row>
    <row r="232" spans="1:4" x14ac:dyDescent="0.25">
      <c r="A232" t="s">
        <v>1616</v>
      </c>
      <c r="B232" t="s">
        <v>2965</v>
      </c>
      <c r="C232" t="s">
        <v>1616</v>
      </c>
      <c r="D232" t="str">
        <f>VLOOKUP(Tabel5[[#This Row],[DB25]],'3. DB25 Alle koder'!B:C,2,FALSE)</f>
        <v>Detailhandel med brugte varer</v>
      </c>
    </row>
    <row r="233" spans="1:4" x14ac:dyDescent="0.25">
      <c r="A233" t="s">
        <v>1616</v>
      </c>
      <c r="B233" t="s">
        <v>2965</v>
      </c>
      <c r="C233" t="s">
        <v>1631</v>
      </c>
      <c r="D233" t="str">
        <f>VLOOKUP(Tabel5[[#This Row],[DB25]],'3. DB25 Alle koder'!B:C,2,FALSE)</f>
        <v>Formidlingsaktiviteter inden for ikke-specialiseret detailhandel</v>
      </c>
    </row>
    <row r="234" spans="1:4" x14ac:dyDescent="0.25">
      <c r="A234" t="s">
        <v>1616</v>
      </c>
      <c r="B234" t="s">
        <v>2965</v>
      </c>
      <c r="C234" t="s">
        <v>1634</v>
      </c>
      <c r="D234" t="str">
        <f>VLOOKUP(Tabel5[[#This Row],[DB25]],'3. DB25 Alle koder'!B:C,2,FALSE)</f>
        <v>Formidlingsaktiviteter inden for specialiseret detailhandel</v>
      </c>
    </row>
    <row r="235" spans="1:4" x14ac:dyDescent="0.25">
      <c r="A235" s="38" t="s">
        <v>1621</v>
      </c>
      <c r="B235" s="38" t="s">
        <v>2967</v>
      </c>
      <c r="C235" s="38" t="s">
        <v>1484</v>
      </c>
      <c r="D235" s="38" t="str">
        <f>VLOOKUP(Tabel5[[#This Row],[DB25]],'3. DB25 Alle koder'!B:C,2,FALSE)</f>
        <v>Detailhandel med kioskvarer</v>
      </c>
    </row>
    <row r="236" spans="1:4" x14ac:dyDescent="0.25">
      <c r="A236" s="38" t="s">
        <v>1621</v>
      </c>
      <c r="B236" s="38" t="s">
        <v>2967</v>
      </c>
      <c r="C236" s="38" t="s">
        <v>1486</v>
      </c>
      <c r="D236" s="38" t="str">
        <f>VLOOKUP(Tabel5[[#This Row],[DB25]],'3. DB25 Alle koder'!B:C,2,FALSE)</f>
        <v>Detailhandel med dagligvarer i supermarkeder og købmandsbutikker</v>
      </c>
    </row>
    <row r="237" spans="1:4" x14ac:dyDescent="0.25">
      <c r="A237" s="38" t="s">
        <v>1621</v>
      </c>
      <c r="B237" s="38" t="s">
        <v>2967</v>
      </c>
      <c r="C237" s="38" t="s">
        <v>1488</v>
      </c>
      <c r="D237" s="38" t="str">
        <f>VLOOKUP(Tabel5[[#This Row],[DB25]],'3. DB25 Alle koder'!B:C,2,FALSE)</f>
        <v>Detailhandel med dagligvarer i discountsupermarkeder</v>
      </c>
    </row>
    <row r="238" spans="1:4" x14ac:dyDescent="0.25">
      <c r="A238" s="38" t="s">
        <v>1621</v>
      </c>
      <c r="B238" s="38" t="s">
        <v>2967</v>
      </c>
      <c r="C238" s="38" t="s">
        <v>1497</v>
      </c>
      <c r="D238" s="38" t="str">
        <f>VLOOKUP(Tabel5[[#This Row],[DB25]],'3. DB25 Alle koder'!B:C,2,FALSE)</f>
        <v>Detailhandel med frugt og grøntsager</v>
      </c>
    </row>
    <row r="239" spans="1:4" x14ac:dyDescent="0.25">
      <c r="A239" s="38" t="s">
        <v>1621</v>
      </c>
      <c r="B239" s="38" t="s">
        <v>2967</v>
      </c>
      <c r="C239" s="38" t="s">
        <v>1500</v>
      </c>
      <c r="D239" s="38" t="str">
        <f>VLOOKUP(Tabel5[[#This Row],[DB25]],'3. DB25 Alle koder'!B:C,2,FALSE)</f>
        <v>Detailhandel med kød og kødprodukter</v>
      </c>
    </row>
    <row r="240" spans="1:4" x14ac:dyDescent="0.25">
      <c r="A240" s="38" t="s">
        <v>1621</v>
      </c>
      <c r="B240" s="38" t="s">
        <v>2967</v>
      </c>
      <c r="C240" s="38" t="s">
        <v>1503</v>
      </c>
      <c r="D240" s="38" t="str">
        <f>VLOOKUP(Tabel5[[#This Row],[DB25]],'3. DB25 Alle koder'!B:C,2,FALSE)</f>
        <v>Detailhandel med fisk, krebsdyr og bløddyr</v>
      </c>
    </row>
    <row r="241" spans="1:4" x14ac:dyDescent="0.25">
      <c r="A241" s="38" t="s">
        <v>1621</v>
      </c>
      <c r="B241" s="38" t="s">
        <v>2967</v>
      </c>
      <c r="C241" s="38" t="s">
        <v>1506</v>
      </c>
      <c r="D241" s="38" t="str">
        <f>VLOOKUP(Tabel5[[#This Row],[DB25]],'3. DB25 Alle koder'!B:C,2,FALSE)</f>
        <v>Detailhandel med bagværk og konfekture</v>
      </c>
    </row>
    <row r="242" spans="1:4" x14ac:dyDescent="0.25">
      <c r="A242" s="38" t="s">
        <v>1621</v>
      </c>
      <c r="B242" s="38" t="s">
        <v>2967</v>
      </c>
      <c r="C242" s="38" t="s">
        <v>1509</v>
      </c>
      <c r="D242" s="38" t="str">
        <f>VLOOKUP(Tabel5[[#This Row],[DB25]],'3. DB25 Alle koder'!B:C,2,FALSE)</f>
        <v>Detailhandel med drikkevarer</v>
      </c>
    </row>
    <row r="243" spans="1:4" x14ac:dyDescent="0.25">
      <c r="A243" s="38" t="s">
        <v>1621</v>
      </c>
      <c r="B243" s="38" t="s">
        <v>2967</v>
      </c>
      <c r="C243" s="38" t="s">
        <v>1512</v>
      </c>
      <c r="D243" s="38" t="str">
        <f>VLOOKUP(Tabel5[[#This Row],[DB25]],'3. DB25 Alle koder'!B:C,2,FALSE)</f>
        <v>Detailhandel med tobaksvarer</v>
      </c>
    </row>
    <row r="244" spans="1:4" x14ac:dyDescent="0.25">
      <c r="A244" s="38" t="s">
        <v>1621</v>
      </c>
      <c r="B244" s="38" t="s">
        <v>2967</v>
      </c>
      <c r="C244" s="38" t="s">
        <v>1515</v>
      </c>
      <c r="D244" s="38" t="str">
        <f>VLOOKUP(Tabel5[[#This Row],[DB25]],'3. DB25 Alle koder'!B:C,2,FALSE)</f>
        <v>Detailhandel med andre fødevarer</v>
      </c>
    </row>
    <row r="245" spans="1:4" x14ac:dyDescent="0.25">
      <c r="A245" t="s">
        <v>1624</v>
      </c>
      <c r="B245" t="s">
        <v>2968</v>
      </c>
      <c r="C245" t="s">
        <v>1528</v>
      </c>
      <c r="D245" t="str">
        <f>VLOOKUP(Tabel5[[#This Row],[DB25]],'3. DB25 Alle koder'!B:C,2,FALSE)</f>
        <v>Detailhandel med tekstiler</v>
      </c>
    </row>
    <row r="246" spans="1:4" x14ac:dyDescent="0.25">
      <c r="A246" t="s">
        <v>1624</v>
      </c>
      <c r="B246" t="s">
        <v>2968</v>
      </c>
      <c r="C246" t="s">
        <v>1581</v>
      </c>
      <c r="D246" t="str">
        <f>VLOOKUP(Tabel5[[#This Row],[DB25]],'3. DB25 Alle koder'!B:C,2,FALSE)</f>
        <v>Detailhandel med tøj</v>
      </c>
    </row>
    <row r="247" spans="1:4" x14ac:dyDescent="0.25">
      <c r="A247" t="s">
        <v>1624</v>
      </c>
      <c r="B247" t="s">
        <v>2968</v>
      </c>
      <c r="C247" t="s">
        <v>1583</v>
      </c>
      <c r="D247" t="str">
        <f>VLOOKUP(Tabel5[[#This Row],[DB25]],'3. DB25 Alle koder'!B:C,2,FALSE)</f>
        <v>Detailhandel med baby- og børnetøj</v>
      </c>
    </row>
    <row r="248" spans="1:4" x14ac:dyDescent="0.25">
      <c r="A248" t="s">
        <v>1624</v>
      </c>
      <c r="B248" t="s">
        <v>2968</v>
      </c>
      <c r="C248" t="s">
        <v>1587</v>
      </c>
      <c r="D248" t="str">
        <f>VLOOKUP(Tabel5[[#This Row],[DB25]],'3. DB25 Alle koder'!B:C,2,FALSE)</f>
        <v>Detailhandel med fodtøj</v>
      </c>
    </row>
    <row r="249" spans="1:4" x14ac:dyDescent="0.25">
      <c r="A249" t="s">
        <v>1624</v>
      </c>
      <c r="B249" t="s">
        <v>2968</v>
      </c>
      <c r="C249" t="s">
        <v>1589</v>
      </c>
      <c r="D249" t="str">
        <f>VLOOKUP(Tabel5[[#This Row],[DB25]],'3. DB25 Alle koder'!B:C,2,FALSE)</f>
        <v>Detailhandel med lædervarer</v>
      </c>
    </row>
    <row r="250" spans="1:4" x14ac:dyDescent="0.25">
      <c r="A250" t="s">
        <v>1624</v>
      </c>
      <c r="B250" t="s">
        <v>2968</v>
      </c>
      <c r="C250" t="s">
        <v>1616</v>
      </c>
      <c r="D250" t="str">
        <f>VLOOKUP(Tabel5[[#This Row],[DB25]],'3. DB25 Alle koder'!B:C,2,FALSE)</f>
        <v>Detailhandel med brugte varer</v>
      </c>
    </row>
    <row r="251" spans="1:4" x14ac:dyDescent="0.25">
      <c r="A251" s="38" t="s">
        <v>3553</v>
      </c>
      <c r="B251" s="38" t="s">
        <v>2970</v>
      </c>
      <c r="C251" s="38" t="s">
        <v>1492</v>
      </c>
      <c r="D251" s="38" t="str">
        <f>VLOOKUP(Tabel5[[#This Row],[DB25]],'3. DB25 Alle koder'!B:C,2,FALSE)</f>
        <v>Anden ikke-specialiseret detailhandel</v>
      </c>
    </row>
    <row r="252" spans="1:4" x14ac:dyDescent="0.25">
      <c r="A252" s="38" t="s">
        <v>3553</v>
      </c>
      <c r="B252" s="38" t="s">
        <v>2970</v>
      </c>
      <c r="C252" s="38" t="s">
        <v>1523</v>
      </c>
      <c r="D252" s="38" t="str">
        <f>VLOOKUP(Tabel5[[#This Row],[DB25]],'3. DB25 Alle koder'!B:C,2,FALSE)</f>
        <v>Detailhandel med informations- og kommunikationsudstyr</v>
      </c>
    </row>
    <row r="253" spans="1:4" x14ac:dyDescent="0.25">
      <c r="A253" s="38" t="s">
        <v>3553</v>
      </c>
      <c r="B253" s="38" t="s">
        <v>2970</v>
      </c>
      <c r="C253" s="38" t="s">
        <v>1531</v>
      </c>
      <c r="D253" s="38" t="str">
        <f>VLOOKUP(Tabel5[[#This Row],[DB25]],'3. DB25 Alle koder'!B:C,2,FALSE)</f>
        <v>Detailhandel med maling og tapet</v>
      </c>
    </row>
    <row r="254" spans="1:4" x14ac:dyDescent="0.25">
      <c r="A254" s="38" t="s">
        <v>3553</v>
      </c>
      <c r="B254" s="38" t="s">
        <v>2970</v>
      </c>
      <c r="C254" s="38" t="s">
        <v>1533</v>
      </c>
      <c r="D254" s="38" t="str">
        <f>VLOOKUP(Tabel5[[#This Row],[DB25]],'3. DB25 Alle koder'!B:C,2,FALSE)</f>
        <v>Detailhandel med byggematerialer og værktøj</v>
      </c>
    </row>
    <row r="255" spans="1:4" x14ac:dyDescent="0.25">
      <c r="A255" s="38" t="s">
        <v>3553</v>
      </c>
      <c r="B255" s="38" t="s">
        <v>2970</v>
      </c>
      <c r="C255" s="38" t="s">
        <v>1537</v>
      </c>
      <c r="D255" s="38" t="str">
        <f>VLOOKUP(Tabel5[[#This Row],[DB25]],'3. DB25 Alle koder'!B:C,2,FALSE)</f>
        <v>Detailhandel med tæpper, vægbeklædning og gulvbelægning</v>
      </c>
    </row>
    <row r="256" spans="1:4" x14ac:dyDescent="0.25">
      <c r="A256" s="38" t="s">
        <v>3553</v>
      </c>
      <c r="B256" s="38" t="s">
        <v>2970</v>
      </c>
      <c r="C256" s="38" t="s">
        <v>1540</v>
      </c>
      <c r="D256" s="38" t="str">
        <f>VLOOKUP(Tabel5[[#This Row],[DB25]],'3. DB25 Alle koder'!B:C,2,FALSE)</f>
        <v>Detailhandel med elektriske husholdningsapparater</v>
      </c>
    </row>
    <row r="257" spans="1:4" x14ac:dyDescent="0.25">
      <c r="A257" s="38" t="s">
        <v>3553</v>
      </c>
      <c r="B257" s="38" t="s">
        <v>2970</v>
      </c>
      <c r="C257" s="38" t="s">
        <v>1543</v>
      </c>
      <c r="D257" s="38" t="str">
        <f>VLOOKUP(Tabel5[[#This Row],[DB25]],'3. DB25 Alle koder'!B:C,2,FALSE)</f>
        <v>Detailhandel med møbler</v>
      </c>
    </row>
    <row r="258" spans="1:4" x14ac:dyDescent="0.25">
      <c r="A258" s="38" t="s">
        <v>3553</v>
      </c>
      <c r="B258" s="38" t="s">
        <v>2970</v>
      </c>
      <c r="C258" s="38" t="s">
        <v>1545</v>
      </c>
      <c r="D258" s="38" t="str">
        <f>VLOOKUP(Tabel5[[#This Row],[DB25]],'3. DB25 Alle koder'!B:C,2,FALSE)</f>
        <v>Detailhandel med bad- og køkkenelementer mv.</v>
      </c>
    </row>
    <row r="259" spans="1:4" x14ac:dyDescent="0.25">
      <c r="A259" s="38" t="s">
        <v>3553</v>
      </c>
      <c r="B259" s="38" t="s">
        <v>2970</v>
      </c>
      <c r="C259" s="38" t="s">
        <v>1547</v>
      </c>
      <c r="D259" s="38" t="str">
        <f>VLOOKUP(Tabel5[[#This Row],[DB25]],'3. DB25 Alle koder'!B:C,2,FALSE)</f>
        <v>Detailhandel med køkkenudstyr og service mv.</v>
      </c>
    </row>
    <row r="260" spans="1:4" x14ac:dyDescent="0.25">
      <c r="A260" s="38" t="s">
        <v>3553</v>
      </c>
      <c r="B260" s="38" t="s">
        <v>2970</v>
      </c>
      <c r="C260" s="38" t="s">
        <v>1549</v>
      </c>
      <c r="D260" s="38" t="str">
        <f>VLOOKUP(Tabel5[[#This Row],[DB25]],'3. DB25 Alle koder'!B:C,2,FALSE)</f>
        <v>Detailhandel med boligtekstiler,  belysnings- og husholdningsartikler i.a.n.</v>
      </c>
    </row>
    <row r="261" spans="1:4" x14ac:dyDescent="0.25">
      <c r="A261" s="38" t="s">
        <v>3553</v>
      </c>
      <c r="B261" s="38" t="s">
        <v>2970</v>
      </c>
      <c r="C261" s="38" t="s">
        <v>1555</v>
      </c>
      <c r="D261" s="38" t="str">
        <f>VLOOKUP(Tabel5[[#This Row],[DB25]],'3. DB25 Alle koder'!B:C,2,FALSE)</f>
        <v>Detailhandel med bøger</v>
      </c>
    </row>
    <row r="262" spans="1:4" x14ac:dyDescent="0.25">
      <c r="A262" s="38" t="s">
        <v>3553</v>
      </c>
      <c r="B262" s="38" t="s">
        <v>2970</v>
      </c>
      <c r="C262" s="38" t="s">
        <v>1558</v>
      </c>
      <c r="D262" s="38" t="str">
        <f>VLOOKUP(Tabel5[[#This Row],[DB25]],'3. DB25 Alle koder'!B:C,2,FALSE)</f>
        <v>Detailhandel med aviser og andre tidsskrifter samt kontorartikler</v>
      </c>
    </row>
    <row r="263" spans="1:4" x14ac:dyDescent="0.25">
      <c r="A263" s="38" t="s">
        <v>3553</v>
      </c>
      <c r="B263" s="38" t="s">
        <v>2970</v>
      </c>
      <c r="C263" s="38" t="s">
        <v>1563</v>
      </c>
      <c r="D263" s="38" t="str">
        <f>VLOOKUP(Tabel5[[#This Row],[DB25]],'3. DB25 Alle koder'!B:C,2,FALSE)</f>
        <v>Detailhandel med cykler</v>
      </c>
    </row>
    <row r="264" spans="1:4" x14ac:dyDescent="0.25">
      <c r="A264" s="38" t="s">
        <v>3553</v>
      </c>
      <c r="B264" s="38" t="s">
        <v>2970</v>
      </c>
      <c r="C264" s="38" t="s">
        <v>1565</v>
      </c>
      <c r="D264" s="38" t="str">
        <f>VLOOKUP(Tabel5[[#This Row],[DB25]],'3. DB25 Alle koder'!B:C,2,FALSE)</f>
        <v>Detailhandel med lystbåde og udstyr hertil</v>
      </c>
    </row>
    <row r="265" spans="1:4" x14ac:dyDescent="0.25">
      <c r="A265" s="38" t="s">
        <v>3553</v>
      </c>
      <c r="B265" s="38" t="s">
        <v>2970</v>
      </c>
      <c r="C265" s="38" t="s">
        <v>1569</v>
      </c>
      <c r="D265" s="38" t="str">
        <f>VLOOKUP(Tabel5[[#This Row],[DB25]],'3. DB25 Alle koder'!B:C,2,FALSE)</f>
        <v>Detailhandel med spil og legetøj</v>
      </c>
    </row>
    <row r="266" spans="1:4" x14ac:dyDescent="0.25">
      <c r="A266" s="38" t="s">
        <v>3553</v>
      </c>
      <c r="B266" s="38" t="s">
        <v>2970</v>
      </c>
      <c r="C266" s="38" t="s">
        <v>1571</v>
      </c>
      <c r="D266" s="38" t="str">
        <f>VLOOKUP(Tabel5[[#This Row],[DB25]],'3. DB25 Alle koder'!B:C,2,FALSE)</f>
        <v>Detailhandel med musikinstrumenter</v>
      </c>
    </row>
    <row r="267" spans="1:4" x14ac:dyDescent="0.25">
      <c r="A267" s="38" t="s">
        <v>3553</v>
      </c>
      <c r="B267" s="38" t="s">
        <v>2970</v>
      </c>
      <c r="C267" s="38" t="s">
        <v>1573</v>
      </c>
      <c r="D267" s="38" t="str">
        <f>VLOOKUP(Tabel5[[#This Row],[DB25]],'3. DB25 Alle koder'!B:C,2,FALSE)</f>
        <v>Detailhandel med kunst mv.</v>
      </c>
    </row>
    <row r="268" spans="1:4" x14ac:dyDescent="0.25">
      <c r="A268" s="38" t="s">
        <v>3553</v>
      </c>
      <c r="B268" s="38" t="s">
        <v>2970</v>
      </c>
      <c r="C268" s="38" t="s">
        <v>1575</v>
      </c>
      <c r="D268" s="38" t="str">
        <f>VLOOKUP(Tabel5[[#This Row],[DB25]],'3. DB25 Alle koder'!B:C,2,FALSE)</f>
        <v>Detailhandel med andre kulturelle artikler i.a.n</v>
      </c>
    </row>
    <row r="269" spans="1:4" x14ac:dyDescent="0.25">
      <c r="A269" s="38" t="s">
        <v>3553</v>
      </c>
      <c r="B269" s="38" t="s">
        <v>2970</v>
      </c>
      <c r="C269" s="38" t="s">
        <v>1596</v>
      </c>
      <c r="D269" s="38" t="str">
        <f>VLOOKUP(Tabel5[[#This Row],[DB25]],'3. DB25 Alle koder'!B:C,2,FALSE)</f>
        <v>Optikeraktiviteter</v>
      </c>
    </row>
    <row r="270" spans="1:4" x14ac:dyDescent="0.25">
      <c r="A270" s="38" t="s">
        <v>3553</v>
      </c>
      <c r="B270" s="38" t="s">
        <v>2970</v>
      </c>
      <c r="C270" s="38" t="s">
        <v>1598</v>
      </c>
      <c r="D270" s="38" t="str">
        <f>VLOOKUP(Tabel5[[#This Row],[DB25]],'3. DB25 Alle koder'!B:C,2,FALSE)</f>
        <v>Detailhandel med andre medicinske og ortopædiske artikler</v>
      </c>
    </row>
    <row r="271" spans="1:4" x14ac:dyDescent="0.25">
      <c r="A271" s="38" t="s">
        <v>3553</v>
      </c>
      <c r="B271" s="38" t="s">
        <v>2970</v>
      </c>
      <c r="C271" s="38" t="s">
        <v>1601</v>
      </c>
      <c r="D271" s="38" t="str">
        <f>VLOOKUP(Tabel5[[#This Row],[DB25]],'3. DB25 Alle koder'!B:C,2,FALSE)</f>
        <v>Detailhandel med kosmetikvarer og toiletartikler</v>
      </c>
    </row>
    <row r="272" spans="1:4" x14ac:dyDescent="0.25">
      <c r="A272" s="38" t="s">
        <v>3553</v>
      </c>
      <c r="B272" s="38" t="s">
        <v>2970</v>
      </c>
      <c r="C272" s="38" t="s">
        <v>1604</v>
      </c>
      <c r="D272" s="38" t="str">
        <f>VLOOKUP(Tabel5[[#This Row],[DB25]],'3. DB25 Alle koder'!B:C,2,FALSE)</f>
        <v>Detailhandel med blomster og planter</v>
      </c>
    </row>
    <row r="273" spans="1:4" x14ac:dyDescent="0.25">
      <c r="A273" s="38" t="s">
        <v>3553</v>
      </c>
      <c r="B273" s="38" t="s">
        <v>2970</v>
      </c>
      <c r="C273" s="38" t="s">
        <v>1606</v>
      </c>
      <c r="D273" s="38" t="str">
        <f>VLOOKUP(Tabel5[[#This Row],[DB25]],'3. DB25 Alle koder'!B:C,2,FALSE)</f>
        <v>Detailhandel med kæledyr og udstyr til kæledyr</v>
      </c>
    </row>
    <row r="274" spans="1:4" x14ac:dyDescent="0.25">
      <c r="A274" s="38" t="s">
        <v>3553</v>
      </c>
      <c r="B274" s="38" t="s">
        <v>2970</v>
      </c>
      <c r="C274" s="38" t="s">
        <v>1610</v>
      </c>
      <c r="D274" s="38" t="str">
        <f>VLOOKUP(Tabel5[[#This Row],[DB25]],'3. DB25 Alle koder'!B:C,2,FALSE)</f>
        <v>Detailhandel med ure og smykker</v>
      </c>
    </row>
    <row r="275" spans="1:4" x14ac:dyDescent="0.25">
      <c r="A275" s="38" t="s">
        <v>3553</v>
      </c>
      <c r="B275" s="38" t="s">
        <v>2970</v>
      </c>
      <c r="C275" s="38" t="s">
        <v>1613</v>
      </c>
      <c r="D275" s="38" t="str">
        <f>VLOOKUP(Tabel5[[#This Row],[DB25]],'3. DB25 Alle koder'!B:C,2,FALSE)</f>
        <v>Detailhandel med andre nye varer</v>
      </c>
    </row>
    <row r="276" spans="1:4" x14ac:dyDescent="0.25">
      <c r="A276" s="38" t="s">
        <v>3553</v>
      </c>
      <c r="B276" s="38" t="s">
        <v>2970</v>
      </c>
      <c r="C276" s="38" t="s">
        <v>1616</v>
      </c>
      <c r="D276" s="38" t="str">
        <f>VLOOKUP(Tabel5[[#This Row],[DB25]],'3. DB25 Alle koder'!B:C,2,FALSE)</f>
        <v>Detailhandel med brugte varer</v>
      </c>
    </row>
    <row r="277" spans="1:4" x14ac:dyDescent="0.25">
      <c r="A277" t="s">
        <v>3554</v>
      </c>
      <c r="B277" t="s">
        <v>2973</v>
      </c>
      <c r="C277" t="s">
        <v>1484</v>
      </c>
      <c r="D277" t="str">
        <f>VLOOKUP(Tabel5[[#This Row],[DB25]],'3. DB25 Alle koder'!B:C,2,FALSE)</f>
        <v>Detailhandel med kioskvarer</v>
      </c>
    </row>
    <row r="278" spans="1:4" x14ac:dyDescent="0.25">
      <c r="A278" t="s">
        <v>3554</v>
      </c>
      <c r="B278" t="s">
        <v>2973</v>
      </c>
      <c r="C278" t="s">
        <v>1486</v>
      </c>
      <c r="D278" t="str">
        <f>VLOOKUP(Tabel5[[#This Row],[DB25]],'3. DB25 Alle koder'!B:C,2,FALSE)</f>
        <v>Detailhandel med dagligvarer i supermarkeder og købmandsbutikker</v>
      </c>
    </row>
    <row r="279" spans="1:4" x14ac:dyDescent="0.25">
      <c r="A279" t="s">
        <v>3554</v>
      </c>
      <c r="B279" t="s">
        <v>2973</v>
      </c>
      <c r="C279" t="s">
        <v>1488</v>
      </c>
      <c r="D279" t="str">
        <f>VLOOKUP(Tabel5[[#This Row],[DB25]],'3. DB25 Alle koder'!B:C,2,FALSE)</f>
        <v>Detailhandel med dagligvarer i discountsupermarkeder</v>
      </c>
    </row>
    <row r="280" spans="1:4" x14ac:dyDescent="0.25">
      <c r="A280" t="s">
        <v>3554</v>
      </c>
      <c r="B280" t="s">
        <v>2973</v>
      </c>
      <c r="C280" t="s">
        <v>1492</v>
      </c>
      <c r="D280" t="str">
        <f>VLOOKUP(Tabel5[[#This Row],[DB25]],'3. DB25 Alle koder'!B:C,2,FALSE)</f>
        <v>Anden ikke-specialiseret detailhandel</v>
      </c>
    </row>
    <row r="281" spans="1:4" x14ac:dyDescent="0.25">
      <c r="A281" t="s">
        <v>3554</v>
      </c>
      <c r="B281" t="s">
        <v>2973</v>
      </c>
      <c r="C281" t="s">
        <v>1497</v>
      </c>
      <c r="D281" t="str">
        <f>VLOOKUP(Tabel5[[#This Row],[DB25]],'3. DB25 Alle koder'!B:C,2,FALSE)</f>
        <v>Detailhandel med frugt og grøntsager</v>
      </c>
    </row>
    <row r="282" spans="1:4" x14ac:dyDescent="0.25">
      <c r="A282" t="s">
        <v>3554</v>
      </c>
      <c r="B282" t="s">
        <v>2973</v>
      </c>
      <c r="C282" t="s">
        <v>1500</v>
      </c>
      <c r="D282" t="str">
        <f>VLOOKUP(Tabel5[[#This Row],[DB25]],'3. DB25 Alle koder'!B:C,2,FALSE)</f>
        <v>Detailhandel med kød og kødprodukter</v>
      </c>
    </row>
    <row r="283" spans="1:4" x14ac:dyDescent="0.25">
      <c r="A283" t="s">
        <v>3554</v>
      </c>
      <c r="B283" t="s">
        <v>2973</v>
      </c>
      <c r="C283" t="s">
        <v>1503</v>
      </c>
      <c r="D283" t="str">
        <f>VLOOKUP(Tabel5[[#This Row],[DB25]],'3. DB25 Alle koder'!B:C,2,FALSE)</f>
        <v>Detailhandel med fisk, krebsdyr og bløddyr</v>
      </c>
    </row>
    <row r="284" spans="1:4" x14ac:dyDescent="0.25">
      <c r="A284" t="s">
        <v>3554</v>
      </c>
      <c r="B284" t="s">
        <v>2973</v>
      </c>
      <c r="C284" t="s">
        <v>1506</v>
      </c>
      <c r="D284" t="str">
        <f>VLOOKUP(Tabel5[[#This Row],[DB25]],'3. DB25 Alle koder'!B:C,2,FALSE)</f>
        <v>Detailhandel med bagværk og konfekture</v>
      </c>
    </row>
    <row r="285" spans="1:4" x14ac:dyDescent="0.25">
      <c r="A285" t="s">
        <v>3554</v>
      </c>
      <c r="B285" t="s">
        <v>2973</v>
      </c>
      <c r="C285" t="s">
        <v>1509</v>
      </c>
      <c r="D285" t="str">
        <f>VLOOKUP(Tabel5[[#This Row],[DB25]],'3. DB25 Alle koder'!B:C,2,FALSE)</f>
        <v>Detailhandel med drikkevarer</v>
      </c>
    </row>
    <row r="286" spans="1:4" x14ac:dyDescent="0.25">
      <c r="A286" t="s">
        <v>3554</v>
      </c>
      <c r="B286" t="s">
        <v>2973</v>
      </c>
      <c r="C286" t="s">
        <v>1512</v>
      </c>
      <c r="D286" t="str">
        <f>VLOOKUP(Tabel5[[#This Row],[DB25]],'3. DB25 Alle koder'!B:C,2,FALSE)</f>
        <v>Detailhandel med tobaksvarer</v>
      </c>
    </row>
    <row r="287" spans="1:4" x14ac:dyDescent="0.25">
      <c r="A287" t="s">
        <v>3554</v>
      </c>
      <c r="B287" t="s">
        <v>2973</v>
      </c>
      <c r="C287" t="s">
        <v>1515</v>
      </c>
      <c r="D287" t="str">
        <f>VLOOKUP(Tabel5[[#This Row],[DB25]],'3. DB25 Alle koder'!B:C,2,FALSE)</f>
        <v>Detailhandel med andre fødevarer</v>
      </c>
    </row>
    <row r="288" spans="1:4" x14ac:dyDescent="0.25">
      <c r="A288" t="s">
        <v>3554</v>
      </c>
      <c r="B288" t="s">
        <v>2973</v>
      </c>
      <c r="C288" t="s">
        <v>1631</v>
      </c>
      <c r="D288" t="str">
        <f>VLOOKUP(Tabel5[[#This Row],[DB25]],'3. DB25 Alle koder'!B:C,2,FALSE)</f>
        <v>Formidlingsaktiviteter inden for ikke-specialiseret detailhandel</v>
      </c>
    </row>
    <row r="289" spans="1:4" x14ac:dyDescent="0.25">
      <c r="A289" t="s">
        <v>3554</v>
      </c>
      <c r="B289" t="s">
        <v>2973</v>
      </c>
      <c r="C289" t="s">
        <v>1634</v>
      </c>
      <c r="D289" t="str">
        <f>VLOOKUP(Tabel5[[#This Row],[DB25]],'3. DB25 Alle koder'!B:C,2,FALSE)</f>
        <v>Formidlingsaktiviteter inden for specialiseret detailhandel</v>
      </c>
    </row>
    <row r="290" spans="1:4" x14ac:dyDescent="0.25">
      <c r="A290" s="38" t="s">
        <v>3555</v>
      </c>
      <c r="B290" s="38" t="s">
        <v>2974</v>
      </c>
      <c r="C290" s="38" t="s">
        <v>1492</v>
      </c>
      <c r="D290" s="38" t="str">
        <f>VLOOKUP(Tabel5[[#This Row],[DB25]],'3. DB25 Alle koder'!B:C,2,FALSE)</f>
        <v>Anden ikke-specialiseret detailhandel</v>
      </c>
    </row>
    <row r="291" spans="1:4" x14ac:dyDescent="0.25">
      <c r="A291" s="38" t="s">
        <v>3555</v>
      </c>
      <c r="B291" s="38" t="s">
        <v>2974</v>
      </c>
      <c r="C291" s="38" t="s">
        <v>1523</v>
      </c>
      <c r="D291" s="38" t="str">
        <f>VLOOKUP(Tabel5[[#This Row],[DB25]],'3. DB25 Alle koder'!B:C,2,FALSE)</f>
        <v>Detailhandel med informations- og kommunikationsudstyr</v>
      </c>
    </row>
    <row r="292" spans="1:4" x14ac:dyDescent="0.25">
      <c r="A292" s="38" t="s">
        <v>3555</v>
      </c>
      <c r="B292" s="38" t="s">
        <v>2974</v>
      </c>
      <c r="C292" s="38" t="s">
        <v>1540</v>
      </c>
      <c r="D292" s="38" t="str">
        <f>VLOOKUP(Tabel5[[#This Row],[DB25]],'3. DB25 Alle koder'!B:C,2,FALSE)</f>
        <v>Detailhandel med elektriske husholdningsapparater</v>
      </c>
    </row>
    <row r="293" spans="1:4" x14ac:dyDescent="0.25">
      <c r="A293" s="38" t="s">
        <v>3555</v>
      </c>
      <c r="B293" s="38" t="s">
        <v>2974</v>
      </c>
      <c r="C293" s="38" t="s">
        <v>1613</v>
      </c>
      <c r="D293" s="38" t="str">
        <f>VLOOKUP(Tabel5[[#This Row],[DB25]],'3. DB25 Alle koder'!B:C,2,FALSE)</f>
        <v>Detailhandel med andre nye varer</v>
      </c>
    </row>
    <row r="294" spans="1:4" x14ac:dyDescent="0.25">
      <c r="A294" s="38" t="s">
        <v>3555</v>
      </c>
      <c r="B294" s="38" t="s">
        <v>2974</v>
      </c>
      <c r="C294" s="38" t="s">
        <v>1631</v>
      </c>
      <c r="D294" s="38" t="str">
        <f>VLOOKUP(Tabel5[[#This Row],[DB25]],'3. DB25 Alle koder'!B:C,2,FALSE)</f>
        <v>Formidlingsaktiviteter inden for ikke-specialiseret detailhandel</v>
      </c>
    </row>
    <row r="295" spans="1:4" x14ac:dyDescent="0.25">
      <c r="A295" s="38" t="s">
        <v>3555</v>
      </c>
      <c r="B295" s="38" t="s">
        <v>2974</v>
      </c>
      <c r="C295" s="38" t="s">
        <v>1634</v>
      </c>
      <c r="D295" s="38" t="str">
        <f>VLOOKUP(Tabel5[[#This Row],[DB25]],'3. DB25 Alle koder'!B:C,2,FALSE)</f>
        <v>Formidlingsaktiviteter inden for specialiseret detailhandel</v>
      </c>
    </row>
    <row r="296" spans="1:4" x14ac:dyDescent="0.25">
      <c r="A296" t="s">
        <v>3556</v>
      </c>
      <c r="B296" t="s">
        <v>2975</v>
      </c>
      <c r="C296" t="s">
        <v>1492</v>
      </c>
      <c r="D296" t="str">
        <f>VLOOKUP(Tabel5[[#This Row],[DB25]],'3. DB25 Alle koder'!B:C,2,FALSE)</f>
        <v>Anden ikke-specialiseret detailhandel</v>
      </c>
    </row>
    <row r="297" spans="1:4" x14ac:dyDescent="0.25">
      <c r="A297" t="s">
        <v>3556</v>
      </c>
      <c r="B297" t="s">
        <v>2975</v>
      </c>
      <c r="C297" t="s">
        <v>1528</v>
      </c>
      <c r="D297" t="str">
        <f>VLOOKUP(Tabel5[[#This Row],[DB25]],'3. DB25 Alle koder'!B:C,2,FALSE)</f>
        <v>Detailhandel med tekstiler</v>
      </c>
    </row>
    <row r="298" spans="1:4" x14ac:dyDescent="0.25">
      <c r="A298" t="s">
        <v>3556</v>
      </c>
      <c r="B298" t="s">
        <v>2975</v>
      </c>
      <c r="C298" t="s">
        <v>1531</v>
      </c>
      <c r="D298" t="str">
        <f>VLOOKUP(Tabel5[[#This Row],[DB25]],'3. DB25 Alle koder'!B:C,2,FALSE)</f>
        <v>Detailhandel med maling og tapet</v>
      </c>
    </row>
    <row r="299" spans="1:4" x14ac:dyDescent="0.25">
      <c r="A299" t="s">
        <v>3556</v>
      </c>
      <c r="B299" t="s">
        <v>2975</v>
      </c>
      <c r="C299" t="s">
        <v>1533</v>
      </c>
      <c r="D299" t="str">
        <f>VLOOKUP(Tabel5[[#This Row],[DB25]],'3. DB25 Alle koder'!B:C,2,FALSE)</f>
        <v>Detailhandel med byggematerialer og værktøj</v>
      </c>
    </row>
    <row r="300" spans="1:4" x14ac:dyDescent="0.25">
      <c r="A300" t="s">
        <v>3556</v>
      </c>
      <c r="B300" t="s">
        <v>2975</v>
      </c>
      <c r="C300" t="s">
        <v>1537</v>
      </c>
      <c r="D300" t="str">
        <f>VLOOKUP(Tabel5[[#This Row],[DB25]],'3. DB25 Alle koder'!B:C,2,FALSE)</f>
        <v>Detailhandel med tæpper, vægbeklædning og gulvbelægning</v>
      </c>
    </row>
    <row r="301" spans="1:4" x14ac:dyDescent="0.25">
      <c r="A301" t="s">
        <v>3556</v>
      </c>
      <c r="B301" t="s">
        <v>2975</v>
      </c>
      <c r="C301" t="s">
        <v>1543</v>
      </c>
      <c r="D301" t="str">
        <f>VLOOKUP(Tabel5[[#This Row],[DB25]],'3. DB25 Alle koder'!B:C,2,FALSE)</f>
        <v>Detailhandel med møbler</v>
      </c>
    </row>
    <row r="302" spans="1:4" x14ac:dyDescent="0.25">
      <c r="A302" t="s">
        <v>3556</v>
      </c>
      <c r="B302" t="s">
        <v>2975</v>
      </c>
      <c r="C302" t="s">
        <v>1545</v>
      </c>
      <c r="D302" t="str">
        <f>VLOOKUP(Tabel5[[#This Row],[DB25]],'3. DB25 Alle koder'!B:C,2,FALSE)</f>
        <v>Detailhandel med bad- og køkkenelementer mv.</v>
      </c>
    </row>
    <row r="303" spans="1:4" x14ac:dyDescent="0.25">
      <c r="A303" t="s">
        <v>3556</v>
      </c>
      <c r="B303" t="s">
        <v>2975</v>
      </c>
      <c r="C303" t="s">
        <v>1547</v>
      </c>
      <c r="D303" t="str">
        <f>VLOOKUP(Tabel5[[#This Row],[DB25]],'3. DB25 Alle koder'!B:C,2,FALSE)</f>
        <v>Detailhandel med køkkenudstyr og service mv.</v>
      </c>
    </row>
    <row r="304" spans="1:4" x14ac:dyDescent="0.25">
      <c r="A304" t="s">
        <v>3556</v>
      </c>
      <c r="B304" t="s">
        <v>2975</v>
      </c>
      <c r="C304" t="s">
        <v>1613</v>
      </c>
      <c r="D304" t="str">
        <f>VLOOKUP(Tabel5[[#This Row],[DB25]],'3. DB25 Alle koder'!B:C,2,FALSE)</f>
        <v>Detailhandel med andre nye varer</v>
      </c>
    </row>
    <row r="305" spans="1:4" x14ac:dyDescent="0.25">
      <c r="A305" t="s">
        <v>3556</v>
      </c>
      <c r="B305" t="s">
        <v>2975</v>
      </c>
      <c r="C305" t="s">
        <v>1631</v>
      </c>
      <c r="D305" t="str">
        <f>VLOOKUP(Tabel5[[#This Row],[DB25]],'3. DB25 Alle koder'!B:C,2,FALSE)</f>
        <v>Formidlingsaktiviteter inden for ikke-specialiseret detailhandel</v>
      </c>
    </row>
    <row r="306" spans="1:4" x14ac:dyDescent="0.25">
      <c r="A306" t="s">
        <v>3556</v>
      </c>
      <c r="B306" t="s">
        <v>2975</v>
      </c>
      <c r="C306" t="s">
        <v>1634</v>
      </c>
      <c r="D306" t="str">
        <f>VLOOKUP(Tabel5[[#This Row],[DB25]],'3. DB25 Alle koder'!B:C,2,FALSE)</f>
        <v>Formidlingsaktiviteter inden for specialiseret detailhandel</v>
      </c>
    </row>
    <row r="307" spans="1:4" x14ac:dyDescent="0.25">
      <c r="A307" s="38" t="s">
        <v>3557</v>
      </c>
      <c r="B307" s="38" t="s">
        <v>2976</v>
      </c>
      <c r="C307" s="38" t="s">
        <v>1492</v>
      </c>
      <c r="D307" s="38" t="str">
        <f>VLOOKUP(Tabel5[[#This Row],[DB25]],'3. DB25 Alle koder'!B:C,2,FALSE)</f>
        <v>Anden ikke-specialiseret detailhandel</v>
      </c>
    </row>
    <row r="308" spans="1:4" x14ac:dyDescent="0.25">
      <c r="A308" s="38" t="s">
        <v>3557</v>
      </c>
      <c r="B308" s="38" t="s">
        <v>2976</v>
      </c>
      <c r="C308" s="38" t="s">
        <v>1555</v>
      </c>
      <c r="D308" s="38" t="str">
        <f>VLOOKUP(Tabel5[[#This Row],[DB25]],'3. DB25 Alle koder'!B:C,2,FALSE)</f>
        <v>Detailhandel med bøger</v>
      </c>
    </row>
    <row r="309" spans="1:4" x14ac:dyDescent="0.25">
      <c r="A309" s="38" t="s">
        <v>3557</v>
      </c>
      <c r="B309" s="38" t="s">
        <v>2976</v>
      </c>
      <c r="C309" s="38" t="s">
        <v>1558</v>
      </c>
      <c r="D309" s="38" t="str">
        <f>VLOOKUP(Tabel5[[#This Row],[DB25]],'3. DB25 Alle koder'!B:C,2,FALSE)</f>
        <v>Detailhandel med aviser og andre tidsskrifter samt kontorartikler</v>
      </c>
    </row>
    <row r="310" spans="1:4" x14ac:dyDescent="0.25">
      <c r="A310" s="38" t="s">
        <v>3557</v>
      </c>
      <c r="B310" s="38" t="s">
        <v>2976</v>
      </c>
      <c r="C310" s="38" t="s">
        <v>1571</v>
      </c>
      <c r="D310" s="38" t="str">
        <f>VLOOKUP(Tabel5[[#This Row],[DB25]],'3. DB25 Alle koder'!B:C,2,FALSE)</f>
        <v>Detailhandel med musikinstrumenter</v>
      </c>
    </row>
    <row r="311" spans="1:4" x14ac:dyDescent="0.25">
      <c r="A311" s="38" t="s">
        <v>3557</v>
      </c>
      <c r="B311" s="38" t="s">
        <v>2976</v>
      </c>
      <c r="C311" s="38" t="s">
        <v>1631</v>
      </c>
      <c r="D311" s="38" t="str">
        <f>VLOOKUP(Tabel5[[#This Row],[DB25]],'3. DB25 Alle koder'!B:C,2,FALSE)</f>
        <v>Formidlingsaktiviteter inden for ikke-specialiseret detailhandel</v>
      </c>
    </row>
    <row r="312" spans="1:4" x14ac:dyDescent="0.25">
      <c r="A312" s="38" t="s">
        <v>3557</v>
      </c>
      <c r="B312" s="38" t="s">
        <v>2976</v>
      </c>
      <c r="C312" s="38" t="s">
        <v>1634</v>
      </c>
      <c r="D312" s="38" t="str">
        <f>VLOOKUP(Tabel5[[#This Row],[DB25]],'3. DB25 Alle koder'!B:C,2,FALSE)</f>
        <v>Formidlingsaktiviteter inden for specialiseret detailhandel</v>
      </c>
    </row>
    <row r="313" spans="1:4" x14ac:dyDescent="0.25">
      <c r="A313" t="s">
        <v>3558</v>
      </c>
      <c r="B313" t="s">
        <v>2977</v>
      </c>
      <c r="C313" t="s">
        <v>1492</v>
      </c>
      <c r="D313" t="str">
        <f>VLOOKUP(Tabel5[[#This Row],[DB25]],'3. DB25 Alle koder'!B:C,2,FALSE)</f>
        <v>Anden ikke-specialiseret detailhandel</v>
      </c>
    </row>
    <row r="314" spans="1:4" x14ac:dyDescent="0.25">
      <c r="A314" t="s">
        <v>3558</v>
      </c>
      <c r="B314" t="s">
        <v>2977</v>
      </c>
      <c r="C314" t="s">
        <v>1561</v>
      </c>
      <c r="D314" t="str">
        <f>VLOOKUP(Tabel5[[#This Row],[DB25]],'3. DB25 Alle koder'!B:C,2,FALSE)</f>
        <v>Detailhandel med sports- og fritidsudstyr</v>
      </c>
    </row>
    <row r="315" spans="1:4" x14ac:dyDescent="0.25">
      <c r="A315" t="s">
        <v>3558</v>
      </c>
      <c r="B315" t="s">
        <v>2977</v>
      </c>
      <c r="C315" t="s">
        <v>1563</v>
      </c>
      <c r="D315" t="str">
        <f>VLOOKUP(Tabel5[[#This Row],[DB25]],'3. DB25 Alle koder'!B:C,2,FALSE)</f>
        <v>Detailhandel med cykler</v>
      </c>
    </row>
    <row r="316" spans="1:4" x14ac:dyDescent="0.25">
      <c r="A316" t="s">
        <v>3558</v>
      </c>
      <c r="B316" t="s">
        <v>2977</v>
      </c>
      <c r="C316" t="s">
        <v>1565</v>
      </c>
      <c r="D316" t="str">
        <f>VLOOKUP(Tabel5[[#This Row],[DB25]],'3. DB25 Alle koder'!B:C,2,FALSE)</f>
        <v>Detailhandel med lystbåde og udstyr hertil</v>
      </c>
    </row>
    <row r="317" spans="1:4" x14ac:dyDescent="0.25">
      <c r="A317" t="s">
        <v>3558</v>
      </c>
      <c r="B317" t="s">
        <v>2977</v>
      </c>
      <c r="C317" t="s">
        <v>1569</v>
      </c>
      <c r="D317" t="str">
        <f>VLOOKUP(Tabel5[[#This Row],[DB25]],'3. DB25 Alle koder'!B:C,2,FALSE)</f>
        <v>Detailhandel med spil og legetøj</v>
      </c>
    </row>
    <row r="318" spans="1:4" x14ac:dyDescent="0.25">
      <c r="A318" t="s">
        <v>3558</v>
      </c>
      <c r="B318" t="s">
        <v>2977</v>
      </c>
      <c r="C318" t="s">
        <v>1571</v>
      </c>
      <c r="D318" t="str">
        <f>VLOOKUP(Tabel5[[#This Row],[DB25]],'3. DB25 Alle koder'!B:C,2,FALSE)</f>
        <v>Detailhandel med musikinstrumenter</v>
      </c>
    </row>
    <row r="319" spans="1:4" x14ac:dyDescent="0.25">
      <c r="A319" t="s">
        <v>3558</v>
      </c>
      <c r="B319" t="s">
        <v>2977</v>
      </c>
      <c r="C319" t="s">
        <v>1575</v>
      </c>
      <c r="D319" t="str">
        <f>VLOOKUP(Tabel5[[#This Row],[DB25]],'3. DB25 Alle koder'!B:C,2,FALSE)</f>
        <v>Detailhandel med andre kulturelle artikler i.a.n</v>
      </c>
    </row>
    <row r="320" spans="1:4" x14ac:dyDescent="0.25">
      <c r="A320" t="s">
        <v>3558</v>
      </c>
      <c r="B320" t="s">
        <v>2977</v>
      </c>
      <c r="C320" t="s">
        <v>1631</v>
      </c>
      <c r="D320" t="str">
        <f>VLOOKUP(Tabel5[[#This Row],[DB25]],'3. DB25 Alle koder'!B:C,2,FALSE)</f>
        <v>Formidlingsaktiviteter inden for ikke-specialiseret detailhandel</v>
      </c>
    </row>
    <row r="321" spans="1:4" x14ac:dyDescent="0.25">
      <c r="A321" t="s">
        <v>3558</v>
      </c>
      <c r="B321" t="s">
        <v>2977</v>
      </c>
      <c r="C321" t="s">
        <v>1634</v>
      </c>
      <c r="D321" t="str">
        <f>VLOOKUP(Tabel5[[#This Row],[DB25]],'3. DB25 Alle koder'!B:C,2,FALSE)</f>
        <v>Formidlingsaktiviteter inden for specialiseret detailhandel</v>
      </c>
    </row>
    <row r="322" spans="1:4" x14ac:dyDescent="0.25">
      <c r="A322" s="38" t="s">
        <v>3559</v>
      </c>
      <c r="B322" s="38" t="s">
        <v>2978</v>
      </c>
      <c r="C322" s="38" t="s">
        <v>1492</v>
      </c>
      <c r="D322" s="38" t="str">
        <f>VLOOKUP(Tabel5[[#This Row],[DB25]],'3. DB25 Alle koder'!B:C,2,FALSE)</f>
        <v>Anden ikke-specialiseret detailhandel</v>
      </c>
    </row>
    <row r="323" spans="1:4" x14ac:dyDescent="0.25">
      <c r="A323" s="38" t="s">
        <v>3559</v>
      </c>
      <c r="B323" s="38" t="s">
        <v>2978</v>
      </c>
      <c r="C323" s="38" t="s">
        <v>1549</v>
      </c>
      <c r="D323" s="38" t="str">
        <f>VLOOKUP(Tabel5[[#This Row],[DB25]],'3. DB25 Alle koder'!B:C,2,FALSE)</f>
        <v>Detailhandel med boligtekstiler,  belysnings- og husholdningsartikler i.a.n.</v>
      </c>
    </row>
    <row r="324" spans="1:4" x14ac:dyDescent="0.25">
      <c r="A324" s="38" t="s">
        <v>3559</v>
      </c>
      <c r="B324" s="38" t="s">
        <v>2978</v>
      </c>
      <c r="C324" s="38" t="s">
        <v>1581</v>
      </c>
      <c r="D324" s="38" t="str">
        <f>VLOOKUP(Tabel5[[#This Row],[DB25]],'3. DB25 Alle koder'!B:C,2,FALSE)</f>
        <v>Detailhandel med tøj</v>
      </c>
    </row>
    <row r="325" spans="1:4" x14ac:dyDescent="0.25">
      <c r="A325" s="38" t="s">
        <v>3559</v>
      </c>
      <c r="B325" s="38" t="s">
        <v>2978</v>
      </c>
      <c r="C325" s="38" t="s">
        <v>1583</v>
      </c>
      <c r="D325" s="38" t="str">
        <f>VLOOKUP(Tabel5[[#This Row],[DB25]],'3. DB25 Alle koder'!B:C,2,FALSE)</f>
        <v>Detailhandel med baby- og børnetøj</v>
      </c>
    </row>
    <row r="326" spans="1:4" x14ac:dyDescent="0.25">
      <c r="A326" s="38" t="s">
        <v>3559</v>
      </c>
      <c r="B326" s="38" t="s">
        <v>2978</v>
      </c>
      <c r="C326" s="38" t="s">
        <v>1587</v>
      </c>
      <c r="D326" s="38" t="str">
        <f>VLOOKUP(Tabel5[[#This Row],[DB25]],'3. DB25 Alle koder'!B:C,2,FALSE)</f>
        <v>Detailhandel med fodtøj</v>
      </c>
    </row>
    <row r="327" spans="1:4" x14ac:dyDescent="0.25">
      <c r="A327" s="38" t="s">
        <v>3559</v>
      </c>
      <c r="B327" s="38" t="s">
        <v>2978</v>
      </c>
      <c r="C327" s="38" t="s">
        <v>1589</v>
      </c>
      <c r="D327" s="38" t="str">
        <f>VLOOKUP(Tabel5[[#This Row],[DB25]],'3. DB25 Alle koder'!B:C,2,FALSE)</f>
        <v>Detailhandel med lædervarer</v>
      </c>
    </row>
    <row r="328" spans="1:4" x14ac:dyDescent="0.25">
      <c r="A328" s="38" t="s">
        <v>3559</v>
      </c>
      <c r="B328" s="38" t="s">
        <v>2978</v>
      </c>
      <c r="C328" s="38" t="s">
        <v>1610</v>
      </c>
      <c r="D328" s="38" t="str">
        <f>VLOOKUP(Tabel5[[#This Row],[DB25]],'3. DB25 Alle koder'!B:C,2,FALSE)</f>
        <v>Detailhandel med ure og smykker</v>
      </c>
    </row>
    <row r="329" spans="1:4" x14ac:dyDescent="0.25">
      <c r="A329" s="38" t="s">
        <v>3559</v>
      </c>
      <c r="B329" s="38" t="s">
        <v>2978</v>
      </c>
      <c r="C329" s="38" t="s">
        <v>1631</v>
      </c>
      <c r="D329" s="38" t="str">
        <f>VLOOKUP(Tabel5[[#This Row],[DB25]],'3. DB25 Alle koder'!B:C,2,FALSE)</f>
        <v>Formidlingsaktiviteter inden for ikke-specialiseret detailhandel</v>
      </c>
    </row>
    <row r="330" spans="1:4" x14ac:dyDescent="0.25">
      <c r="A330" s="38" t="s">
        <v>3559</v>
      </c>
      <c r="B330" s="38" t="s">
        <v>2978</v>
      </c>
      <c r="C330" s="38" t="s">
        <v>1634</v>
      </c>
      <c r="D330" s="38" t="str">
        <f>VLOOKUP(Tabel5[[#This Row],[DB25]],'3. DB25 Alle koder'!B:C,2,FALSE)</f>
        <v>Formidlingsaktiviteter inden for specialiseret detailhandel</v>
      </c>
    </row>
    <row r="331" spans="1:4" x14ac:dyDescent="0.25">
      <c r="A331" t="s">
        <v>3560</v>
      </c>
      <c r="B331" t="s">
        <v>2979</v>
      </c>
      <c r="C331" t="s">
        <v>1492</v>
      </c>
      <c r="D331" t="str">
        <f>VLOOKUP(Tabel5[[#This Row],[DB25]],'3. DB25 Alle koder'!B:C,2,FALSE)</f>
        <v>Anden ikke-specialiseret detailhandel</v>
      </c>
    </row>
    <row r="332" spans="1:4" x14ac:dyDescent="0.25">
      <c r="A332" t="s">
        <v>3560</v>
      </c>
      <c r="B332" t="s">
        <v>2979</v>
      </c>
      <c r="C332" t="s">
        <v>1593</v>
      </c>
      <c r="D332" t="str">
        <f>VLOOKUP(Tabel5[[#This Row],[DB25]],'3. DB25 Alle koder'!B:C,2,FALSE)</f>
        <v>Detailhandel med farmaceutiske produkter</v>
      </c>
    </row>
    <row r="333" spans="1:4" x14ac:dyDescent="0.25">
      <c r="A333" t="s">
        <v>3560</v>
      </c>
      <c r="B333" t="s">
        <v>2979</v>
      </c>
      <c r="C333" t="s">
        <v>1596</v>
      </c>
      <c r="D333" t="str">
        <f>VLOOKUP(Tabel5[[#This Row],[DB25]],'3. DB25 Alle koder'!B:C,2,FALSE)</f>
        <v>Optikeraktiviteter</v>
      </c>
    </row>
    <row r="334" spans="1:4" x14ac:dyDescent="0.25">
      <c r="A334" t="s">
        <v>3560</v>
      </c>
      <c r="B334" t="s">
        <v>2979</v>
      </c>
      <c r="C334" t="s">
        <v>1598</v>
      </c>
      <c r="D334" t="str">
        <f>VLOOKUP(Tabel5[[#This Row],[DB25]],'3. DB25 Alle koder'!B:C,2,FALSE)</f>
        <v>Detailhandel med andre medicinske og ortopædiske artikler</v>
      </c>
    </row>
    <row r="335" spans="1:4" x14ac:dyDescent="0.25">
      <c r="A335" t="s">
        <v>3560</v>
      </c>
      <c r="B335" t="s">
        <v>2979</v>
      </c>
      <c r="C335" t="s">
        <v>1601</v>
      </c>
      <c r="D335" t="str">
        <f>VLOOKUP(Tabel5[[#This Row],[DB25]],'3. DB25 Alle koder'!B:C,2,FALSE)</f>
        <v>Detailhandel med kosmetikvarer og toiletartikler</v>
      </c>
    </row>
    <row r="336" spans="1:4" x14ac:dyDescent="0.25">
      <c r="A336" t="s">
        <v>3560</v>
      </c>
      <c r="B336" t="s">
        <v>2979</v>
      </c>
      <c r="C336" t="s">
        <v>1631</v>
      </c>
      <c r="D336" t="str">
        <f>VLOOKUP(Tabel5[[#This Row],[DB25]],'3. DB25 Alle koder'!B:C,2,FALSE)</f>
        <v>Formidlingsaktiviteter inden for ikke-specialiseret detailhandel</v>
      </c>
    </row>
    <row r="337" spans="1:4" x14ac:dyDescent="0.25">
      <c r="A337" t="s">
        <v>3560</v>
      </c>
      <c r="B337" t="s">
        <v>2979</v>
      </c>
      <c r="C337" t="s">
        <v>1634</v>
      </c>
      <c r="D337" t="str">
        <f>VLOOKUP(Tabel5[[#This Row],[DB25]],'3. DB25 Alle koder'!B:C,2,FALSE)</f>
        <v>Formidlingsaktiviteter inden for specialiseret detailhandel</v>
      </c>
    </row>
    <row r="338" spans="1:4" x14ac:dyDescent="0.25">
      <c r="A338" s="38" t="s">
        <v>3561</v>
      </c>
      <c r="B338" s="38" t="s">
        <v>2980</v>
      </c>
      <c r="C338" s="38" t="s">
        <v>1492</v>
      </c>
      <c r="D338" s="38" t="str">
        <f>VLOOKUP(Tabel5[[#This Row],[DB25]],'3. DB25 Alle koder'!B:C,2,FALSE)</f>
        <v>Anden ikke-specialiseret detailhandel</v>
      </c>
    </row>
    <row r="339" spans="1:4" x14ac:dyDescent="0.25">
      <c r="A339" s="38" t="s">
        <v>3561</v>
      </c>
      <c r="B339" s="38" t="s">
        <v>2980</v>
      </c>
      <c r="C339" s="38" t="s">
        <v>1573</v>
      </c>
      <c r="D339" s="38" t="str">
        <f>VLOOKUP(Tabel5[[#This Row],[DB25]],'3. DB25 Alle koder'!B:C,2,FALSE)</f>
        <v>Detailhandel med kunst mv.</v>
      </c>
    </row>
    <row r="340" spans="1:4" x14ac:dyDescent="0.25">
      <c r="A340" s="38" t="s">
        <v>3561</v>
      </c>
      <c r="B340" s="38" t="s">
        <v>2980</v>
      </c>
      <c r="C340" s="38" t="s">
        <v>1604</v>
      </c>
      <c r="D340" s="38" t="str">
        <f>VLOOKUP(Tabel5[[#This Row],[DB25]],'3. DB25 Alle koder'!B:C,2,FALSE)</f>
        <v>Detailhandel med blomster og planter</v>
      </c>
    </row>
    <row r="341" spans="1:4" x14ac:dyDescent="0.25">
      <c r="A341" s="38" t="s">
        <v>3561</v>
      </c>
      <c r="B341" s="38" t="s">
        <v>2980</v>
      </c>
      <c r="C341" s="38" t="s">
        <v>1606</v>
      </c>
      <c r="D341" s="38" t="str">
        <f>VLOOKUP(Tabel5[[#This Row],[DB25]],'3. DB25 Alle koder'!B:C,2,FALSE)</f>
        <v>Detailhandel med kæledyr og udstyr til kæledyr</v>
      </c>
    </row>
    <row r="342" spans="1:4" x14ac:dyDescent="0.25">
      <c r="A342" s="38" t="s">
        <v>3561</v>
      </c>
      <c r="B342" s="38" t="s">
        <v>2980</v>
      </c>
      <c r="C342" s="38" t="s">
        <v>1613</v>
      </c>
      <c r="D342" s="38" t="str">
        <f>VLOOKUP(Tabel5[[#This Row],[DB25]],'3. DB25 Alle koder'!B:C,2,FALSE)</f>
        <v>Detailhandel med andre nye varer</v>
      </c>
    </row>
    <row r="343" spans="1:4" x14ac:dyDescent="0.25">
      <c r="A343" s="38" t="s">
        <v>3561</v>
      </c>
      <c r="B343" s="38" t="s">
        <v>2980</v>
      </c>
      <c r="C343" s="38" t="s">
        <v>1616</v>
      </c>
      <c r="D343" s="38" t="str">
        <f>VLOOKUP(Tabel5[[#This Row],[DB25]],'3. DB25 Alle koder'!B:C,2,FALSE)</f>
        <v>Detailhandel med brugte varer</v>
      </c>
    </row>
    <row r="344" spans="1:4" x14ac:dyDescent="0.25">
      <c r="A344" s="38" t="s">
        <v>3561</v>
      </c>
      <c r="B344" s="38" t="s">
        <v>2980</v>
      </c>
      <c r="C344" s="38" t="s">
        <v>1631</v>
      </c>
      <c r="D344" s="38" t="str">
        <f>VLOOKUP(Tabel5[[#This Row],[DB25]],'3. DB25 Alle koder'!B:C,2,FALSE)</f>
        <v>Formidlingsaktiviteter inden for ikke-specialiseret detailhandel</v>
      </c>
    </row>
    <row r="345" spans="1:4" x14ac:dyDescent="0.25">
      <c r="A345" s="38" t="s">
        <v>3561</v>
      </c>
      <c r="B345" s="38" t="s">
        <v>2980</v>
      </c>
      <c r="C345" s="38" t="s">
        <v>1634</v>
      </c>
      <c r="D345" s="38" t="str">
        <f>VLOOKUP(Tabel5[[#This Row],[DB25]],'3. DB25 Alle koder'!B:C,2,FALSE)</f>
        <v>Formidlingsaktiviteter inden for specialiseret detailhandel</v>
      </c>
    </row>
    <row r="346" spans="1:4" x14ac:dyDescent="0.25">
      <c r="A346" t="s">
        <v>3562</v>
      </c>
      <c r="B346" t="s">
        <v>2981</v>
      </c>
      <c r="C346" t="s">
        <v>1492</v>
      </c>
      <c r="D346" t="str">
        <f>VLOOKUP(Tabel5[[#This Row],[DB25]],'3. DB25 Alle koder'!B:C,2,FALSE)</f>
        <v>Anden ikke-specialiseret detailhandel</v>
      </c>
    </row>
    <row r="347" spans="1:4" x14ac:dyDescent="0.25">
      <c r="A347" t="s">
        <v>3562</v>
      </c>
      <c r="B347" t="s">
        <v>2981</v>
      </c>
      <c r="C347" t="s">
        <v>1631</v>
      </c>
      <c r="D347" t="str">
        <f>VLOOKUP(Tabel5[[#This Row],[DB25]],'3. DB25 Alle koder'!B:C,2,FALSE)</f>
        <v>Formidlingsaktiviteter inden for ikke-specialiseret detailhandel</v>
      </c>
    </row>
    <row r="348" spans="1:4" x14ac:dyDescent="0.25">
      <c r="A348" t="s">
        <v>3562</v>
      </c>
      <c r="B348" t="s">
        <v>2981</v>
      </c>
      <c r="C348" t="s">
        <v>1634</v>
      </c>
      <c r="D348" t="str">
        <f>VLOOKUP(Tabel5[[#This Row],[DB25]],'3. DB25 Alle koder'!B:C,2,FALSE)</f>
        <v>Formidlingsaktiviteter inden for specialiseret detailhandel</v>
      </c>
    </row>
    <row r="349" spans="1:4" x14ac:dyDescent="0.25">
      <c r="A349" t="s">
        <v>3562</v>
      </c>
      <c r="B349" t="s">
        <v>2981</v>
      </c>
      <c r="C349" t="s">
        <v>1863</v>
      </c>
      <c r="D349" t="str">
        <f>VLOOKUP(Tabel5[[#This Row],[DB25]],'3. DB25 Alle koder'!B:C,2,FALSE)</f>
        <v>Radioaktiviteter og distribution af lydoptagelser</v>
      </c>
    </row>
    <row r="350" spans="1:4" x14ac:dyDescent="0.25">
      <c r="A350" t="s">
        <v>3562</v>
      </c>
      <c r="B350" t="s">
        <v>2981</v>
      </c>
      <c r="C350" t="s">
        <v>1867</v>
      </c>
      <c r="D350" t="str">
        <f>VLOOKUP(Tabel5[[#This Row],[DB25]],'3. DB25 Alle koder'!B:C,2,FALSE)</f>
        <v>Programskabelse, udgivelse og distribution af billedoptagelser</v>
      </c>
    </row>
    <row r="351" spans="1:4" x14ac:dyDescent="0.25">
      <c r="A351" t="s">
        <v>3562</v>
      </c>
      <c r="B351" t="s">
        <v>2981</v>
      </c>
      <c r="C351" t="s">
        <v>1873</v>
      </c>
      <c r="D351" t="str">
        <f>VLOOKUP(Tabel5[[#This Row],[DB25]],'3. DB25 Alle koder'!B:C,2,FALSE)</f>
        <v>Anden distribution af medieindhold</v>
      </c>
    </row>
    <row r="352" spans="1:4" x14ac:dyDescent="0.25">
      <c r="A352" s="38" t="s">
        <v>3563</v>
      </c>
      <c r="B352" s="38" t="s">
        <v>2983</v>
      </c>
      <c r="C352" s="38" t="s">
        <v>1484</v>
      </c>
      <c r="D352" s="38" t="str">
        <f>VLOOKUP(Tabel5[[#This Row],[DB25]],'3. DB25 Alle koder'!B:C,2,FALSE)</f>
        <v>Detailhandel med kioskvarer</v>
      </c>
    </row>
    <row r="353" spans="1:4" x14ac:dyDescent="0.25">
      <c r="A353" s="38" t="s">
        <v>3563</v>
      </c>
      <c r="B353" s="38" t="s">
        <v>2983</v>
      </c>
      <c r="C353" s="38" t="s">
        <v>1486</v>
      </c>
      <c r="D353" s="38" t="str">
        <f>VLOOKUP(Tabel5[[#This Row],[DB25]],'3. DB25 Alle koder'!B:C,2,FALSE)</f>
        <v>Detailhandel med dagligvarer i supermarkeder og købmandsbutikker</v>
      </c>
    </row>
    <row r="354" spans="1:4" x14ac:dyDescent="0.25">
      <c r="A354" s="38" t="s">
        <v>3563</v>
      </c>
      <c r="B354" s="38" t="s">
        <v>2983</v>
      </c>
      <c r="C354" s="38" t="s">
        <v>1488</v>
      </c>
      <c r="D354" s="38" t="str">
        <f>VLOOKUP(Tabel5[[#This Row],[DB25]],'3. DB25 Alle koder'!B:C,2,FALSE)</f>
        <v>Detailhandel med dagligvarer i discountsupermarkeder</v>
      </c>
    </row>
    <row r="355" spans="1:4" x14ac:dyDescent="0.25">
      <c r="A355" s="38" t="s">
        <v>3563</v>
      </c>
      <c r="B355" s="38" t="s">
        <v>2983</v>
      </c>
      <c r="C355" s="38" t="s">
        <v>1492</v>
      </c>
      <c r="D355" s="38" t="str">
        <f>VLOOKUP(Tabel5[[#This Row],[DB25]],'3. DB25 Alle koder'!B:C,2,FALSE)</f>
        <v>Anden ikke-specialiseret detailhandel</v>
      </c>
    </row>
    <row r="356" spans="1:4" x14ac:dyDescent="0.25">
      <c r="A356" s="38" t="s">
        <v>3563</v>
      </c>
      <c r="B356" s="38" t="s">
        <v>2983</v>
      </c>
      <c r="C356" s="38" t="s">
        <v>1497</v>
      </c>
      <c r="D356" s="38" t="str">
        <f>VLOOKUP(Tabel5[[#This Row],[DB25]],'3. DB25 Alle koder'!B:C,2,FALSE)</f>
        <v>Detailhandel med frugt og grøntsager</v>
      </c>
    </row>
    <row r="357" spans="1:4" x14ac:dyDescent="0.25">
      <c r="A357" s="38" t="s">
        <v>3563</v>
      </c>
      <c r="B357" s="38" t="s">
        <v>2983</v>
      </c>
      <c r="C357" s="38" t="s">
        <v>1500</v>
      </c>
      <c r="D357" s="38" t="str">
        <f>VLOOKUP(Tabel5[[#This Row],[DB25]],'3. DB25 Alle koder'!B:C,2,FALSE)</f>
        <v>Detailhandel med kød og kødprodukter</v>
      </c>
    </row>
    <row r="358" spans="1:4" x14ac:dyDescent="0.25">
      <c r="A358" s="38" t="s">
        <v>3563</v>
      </c>
      <c r="B358" s="38" t="s">
        <v>2983</v>
      </c>
      <c r="C358" s="38" t="s">
        <v>1503</v>
      </c>
      <c r="D358" s="38" t="str">
        <f>VLOOKUP(Tabel5[[#This Row],[DB25]],'3. DB25 Alle koder'!B:C,2,FALSE)</f>
        <v>Detailhandel med fisk, krebsdyr og bløddyr</v>
      </c>
    </row>
    <row r="359" spans="1:4" x14ac:dyDescent="0.25">
      <c r="A359" s="38" t="s">
        <v>3563</v>
      </c>
      <c r="B359" s="38" t="s">
        <v>2983</v>
      </c>
      <c r="C359" s="38" t="s">
        <v>1506</v>
      </c>
      <c r="D359" s="38" t="str">
        <f>VLOOKUP(Tabel5[[#This Row],[DB25]],'3. DB25 Alle koder'!B:C,2,FALSE)</f>
        <v>Detailhandel med bagværk og konfekture</v>
      </c>
    </row>
    <row r="360" spans="1:4" x14ac:dyDescent="0.25">
      <c r="A360" s="38" t="s">
        <v>3563</v>
      </c>
      <c r="B360" s="38" t="s">
        <v>2983</v>
      </c>
      <c r="C360" s="38" t="s">
        <v>1509</v>
      </c>
      <c r="D360" s="38" t="str">
        <f>VLOOKUP(Tabel5[[#This Row],[DB25]],'3. DB25 Alle koder'!B:C,2,FALSE)</f>
        <v>Detailhandel med drikkevarer</v>
      </c>
    </row>
    <row r="361" spans="1:4" x14ac:dyDescent="0.25">
      <c r="A361" s="38" t="s">
        <v>3563</v>
      </c>
      <c r="B361" s="38" t="s">
        <v>2983</v>
      </c>
      <c r="C361" s="38" t="s">
        <v>1512</v>
      </c>
      <c r="D361" s="38" t="str">
        <f>VLOOKUP(Tabel5[[#This Row],[DB25]],'3. DB25 Alle koder'!B:C,2,FALSE)</f>
        <v>Detailhandel med tobaksvarer</v>
      </c>
    </row>
    <row r="362" spans="1:4" x14ac:dyDescent="0.25">
      <c r="A362" s="38" t="s">
        <v>3563</v>
      </c>
      <c r="B362" s="38" t="s">
        <v>2983</v>
      </c>
      <c r="C362" s="38" t="s">
        <v>1515</v>
      </c>
      <c r="D362" s="38" t="str">
        <f>VLOOKUP(Tabel5[[#This Row],[DB25]],'3. DB25 Alle koder'!B:C,2,FALSE)</f>
        <v>Detailhandel med andre fødevarer</v>
      </c>
    </row>
    <row r="363" spans="1:4" x14ac:dyDescent="0.25">
      <c r="A363" s="38" t="s">
        <v>3563</v>
      </c>
      <c r="B363" s="38" t="s">
        <v>2983</v>
      </c>
      <c r="C363" s="38" t="s">
        <v>1523</v>
      </c>
      <c r="D363" s="38" t="str">
        <f>VLOOKUP(Tabel5[[#This Row],[DB25]],'3. DB25 Alle koder'!B:C,2,FALSE)</f>
        <v>Detailhandel med informations- og kommunikationsudstyr</v>
      </c>
    </row>
    <row r="364" spans="1:4" x14ac:dyDescent="0.25">
      <c r="A364" s="38" t="s">
        <v>3563</v>
      </c>
      <c r="B364" s="38" t="s">
        <v>2983</v>
      </c>
      <c r="C364" s="38" t="s">
        <v>1528</v>
      </c>
      <c r="D364" s="38" t="str">
        <f>VLOOKUP(Tabel5[[#This Row],[DB25]],'3. DB25 Alle koder'!B:C,2,FALSE)</f>
        <v>Detailhandel med tekstiler</v>
      </c>
    </row>
    <row r="365" spans="1:4" x14ac:dyDescent="0.25">
      <c r="A365" s="38" t="s">
        <v>3563</v>
      </c>
      <c r="B365" s="38" t="s">
        <v>2983</v>
      </c>
      <c r="C365" s="38" t="s">
        <v>1531</v>
      </c>
      <c r="D365" s="38" t="str">
        <f>VLOOKUP(Tabel5[[#This Row],[DB25]],'3. DB25 Alle koder'!B:C,2,FALSE)</f>
        <v>Detailhandel med maling og tapet</v>
      </c>
    </row>
    <row r="366" spans="1:4" x14ac:dyDescent="0.25">
      <c r="A366" s="38" t="s">
        <v>3563</v>
      </c>
      <c r="B366" s="38" t="s">
        <v>2983</v>
      </c>
      <c r="C366" s="38" t="s">
        <v>1533</v>
      </c>
      <c r="D366" s="38" t="str">
        <f>VLOOKUP(Tabel5[[#This Row],[DB25]],'3. DB25 Alle koder'!B:C,2,FALSE)</f>
        <v>Detailhandel med byggematerialer og værktøj</v>
      </c>
    </row>
    <row r="367" spans="1:4" x14ac:dyDescent="0.25">
      <c r="A367" s="38" t="s">
        <v>3563</v>
      </c>
      <c r="B367" s="38" t="s">
        <v>2983</v>
      </c>
      <c r="C367" s="38" t="s">
        <v>1537</v>
      </c>
      <c r="D367" s="38" t="str">
        <f>VLOOKUP(Tabel5[[#This Row],[DB25]],'3. DB25 Alle koder'!B:C,2,FALSE)</f>
        <v>Detailhandel med tæpper, vægbeklædning og gulvbelægning</v>
      </c>
    </row>
    <row r="368" spans="1:4" x14ac:dyDescent="0.25">
      <c r="A368" s="38" t="s">
        <v>3563</v>
      </c>
      <c r="B368" s="38" t="s">
        <v>2983</v>
      </c>
      <c r="C368" s="38" t="s">
        <v>1540</v>
      </c>
      <c r="D368" s="38" t="str">
        <f>VLOOKUP(Tabel5[[#This Row],[DB25]],'3. DB25 Alle koder'!B:C,2,FALSE)</f>
        <v>Detailhandel med elektriske husholdningsapparater</v>
      </c>
    </row>
    <row r="369" spans="1:4" x14ac:dyDescent="0.25">
      <c r="A369" s="38" t="s">
        <v>3563</v>
      </c>
      <c r="B369" s="38" t="s">
        <v>2983</v>
      </c>
      <c r="C369" s="38" t="s">
        <v>1543</v>
      </c>
      <c r="D369" s="38" t="str">
        <f>VLOOKUP(Tabel5[[#This Row],[DB25]],'3. DB25 Alle koder'!B:C,2,FALSE)</f>
        <v>Detailhandel med møbler</v>
      </c>
    </row>
    <row r="370" spans="1:4" x14ac:dyDescent="0.25">
      <c r="A370" s="38" t="s">
        <v>3563</v>
      </c>
      <c r="B370" s="38" t="s">
        <v>2983</v>
      </c>
      <c r="C370" s="38" t="s">
        <v>1545</v>
      </c>
      <c r="D370" s="38" t="str">
        <f>VLOOKUP(Tabel5[[#This Row],[DB25]],'3. DB25 Alle koder'!B:C,2,FALSE)</f>
        <v>Detailhandel med bad- og køkkenelementer mv.</v>
      </c>
    </row>
    <row r="371" spans="1:4" x14ac:dyDescent="0.25">
      <c r="A371" s="38" t="s">
        <v>3563</v>
      </c>
      <c r="B371" s="38" t="s">
        <v>2983</v>
      </c>
      <c r="C371" s="38" t="s">
        <v>1547</v>
      </c>
      <c r="D371" s="38" t="str">
        <f>VLOOKUP(Tabel5[[#This Row],[DB25]],'3. DB25 Alle koder'!B:C,2,FALSE)</f>
        <v>Detailhandel med køkkenudstyr og service mv.</v>
      </c>
    </row>
    <row r="372" spans="1:4" x14ac:dyDescent="0.25">
      <c r="A372" s="38" t="s">
        <v>3563</v>
      </c>
      <c r="B372" s="38" t="s">
        <v>2983</v>
      </c>
      <c r="C372" s="38" t="s">
        <v>1549</v>
      </c>
      <c r="D372" s="38" t="str">
        <f>VLOOKUP(Tabel5[[#This Row],[DB25]],'3. DB25 Alle koder'!B:C,2,FALSE)</f>
        <v>Detailhandel med boligtekstiler,  belysnings- og husholdningsartikler i.a.n.</v>
      </c>
    </row>
    <row r="373" spans="1:4" x14ac:dyDescent="0.25">
      <c r="A373" s="38" t="s">
        <v>3563</v>
      </c>
      <c r="B373" s="38" t="s">
        <v>2983</v>
      </c>
      <c r="C373" s="38" t="s">
        <v>1555</v>
      </c>
      <c r="D373" s="38" t="str">
        <f>VLOOKUP(Tabel5[[#This Row],[DB25]],'3. DB25 Alle koder'!B:C,2,FALSE)</f>
        <v>Detailhandel med bøger</v>
      </c>
    </row>
    <row r="374" spans="1:4" x14ac:dyDescent="0.25">
      <c r="A374" s="38" t="s">
        <v>3563</v>
      </c>
      <c r="B374" s="38" t="s">
        <v>2983</v>
      </c>
      <c r="C374" s="38" t="s">
        <v>1558</v>
      </c>
      <c r="D374" s="38" t="str">
        <f>VLOOKUP(Tabel5[[#This Row],[DB25]],'3. DB25 Alle koder'!B:C,2,FALSE)</f>
        <v>Detailhandel med aviser og andre tidsskrifter samt kontorartikler</v>
      </c>
    </row>
    <row r="375" spans="1:4" x14ac:dyDescent="0.25">
      <c r="A375" s="38" t="s">
        <v>3563</v>
      </c>
      <c r="B375" s="38" t="s">
        <v>2983</v>
      </c>
      <c r="C375" s="38" t="s">
        <v>1561</v>
      </c>
      <c r="D375" s="38" t="str">
        <f>VLOOKUP(Tabel5[[#This Row],[DB25]],'3. DB25 Alle koder'!B:C,2,FALSE)</f>
        <v>Detailhandel med sports- og fritidsudstyr</v>
      </c>
    </row>
    <row r="376" spans="1:4" x14ac:dyDescent="0.25">
      <c r="A376" s="38" t="s">
        <v>3563</v>
      </c>
      <c r="B376" s="38" t="s">
        <v>2983</v>
      </c>
      <c r="C376" s="38" t="s">
        <v>1563</v>
      </c>
      <c r="D376" s="38" t="str">
        <f>VLOOKUP(Tabel5[[#This Row],[DB25]],'3. DB25 Alle koder'!B:C,2,FALSE)</f>
        <v>Detailhandel med cykler</v>
      </c>
    </row>
    <row r="377" spans="1:4" x14ac:dyDescent="0.25">
      <c r="A377" s="38" t="s">
        <v>3563</v>
      </c>
      <c r="B377" s="38" t="s">
        <v>2983</v>
      </c>
      <c r="C377" s="38" t="s">
        <v>1565</v>
      </c>
      <c r="D377" s="38" t="str">
        <f>VLOOKUP(Tabel5[[#This Row],[DB25]],'3. DB25 Alle koder'!B:C,2,FALSE)</f>
        <v>Detailhandel med lystbåde og udstyr hertil</v>
      </c>
    </row>
    <row r="378" spans="1:4" x14ac:dyDescent="0.25">
      <c r="A378" s="38" t="s">
        <v>3563</v>
      </c>
      <c r="B378" s="38" t="s">
        <v>2983</v>
      </c>
      <c r="C378" s="38" t="s">
        <v>1569</v>
      </c>
      <c r="D378" s="38" t="str">
        <f>VLOOKUP(Tabel5[[#This Row],[DB25]],'3. DB25 Alle koder'!B:C,2,FALSE)</f>
        <v>Detailhandel med spil og legetøj</v>
      </c>
    </row>
    <row r="379" spans="1:4" x14ac:dyDescent="0.25">
      <c r="A379" s="38" t="s">
        <v>3563</v>
      </c>
      <c r="B379" s="38" t="s">
        <v>2983</v>
      </c>
      <c r="C379" s="38" t="s">
        <v>1571</v>
      </c>
      <c r="D379" s="38" t="str">
        <f>VLOOKUP(Tabel5[[#This Row],[DB25]],'3. DB25 Alle koder'!B:C,2,FALSE)</f>
        <v>Detailhandel med musikinstrumenter</v>
      </c>
    </row>
    <row r="380" spans="1:4" x14ac:dyDescent="0.25">
      <c r="A380" s="38" t="s">
        <v>3563</v>
      </c>
      <c r="B380" s="38" t="s">
        <v>2983</v>
      </c>
      <c r="C380" s="38" t="s">
        <v>1573</v>
      </c>
      <c r="D380" s="38" t="str">
        <f>VLOOKUP(Tabel5[[#This Row],[DB25]],'3. DB25 Alle koder'!B:C,2,FALSE)</f>
        <v>Detailhandel med kunst mv.</v>
      </c>
    </row>
    <row r="381" spans="1:4" x14ac:dyDescent="0.25">
      <c r="A381" s="38" t="s">
        <v>3563</v>
      </c>
      <c r="B381" s="38" t="s">
        <v>2983</v>
      </c>
      <c r="C381" s="38" t="s">
        <v>1575</v>
      </c>
      <c r="D381" s="38" t="str">
        <f>VLOOKUP(Tabel5[[#This Row],[DB25]],'3. DB25 Alle koder'!B:C,2,FALSE)</f>
        <v>Detailhandel med andre kulturelle artikler i.a.n</v>
      </c>
    </row>
    <row r="382" spans="1:4" x14ac:dyDescent="0.25">
      <c r="A382" s="38" t="s">
        <v>3563</v>
      </c>
      <c r="B382" s="38" t="s">
        <v>2983</v>
      </c>
      <c r="C382" s="38" t="s">
        <v>1581</v>
      </c>
      <c r="D382" s="38" t="str">
        <f>VLOOKUP(Tabel5[[#This Row],[DB25]],'3. DB25 Alle koder'!B:C,2,FALSE)</f>
        <v>Detailhandel med tøj</v>
      </c>
    </row>
    <row r="383" spans="1:4" x14ac:dyDescent="0.25">
      <c r="A383" s="38" t="s">
        <v>3563</v>
      </c>
      <c r="B383" s="38" t="s">
        <v>2983</v>
      </c>
      <c r="C383" s="38" t="s">
        <v>1583</v>
      </c>
      <c r="D383" s="38" t="str">
        <f>VLOOKUP(Tabel5[[#This Row],[DB25]],'3. DB25 Alle koder'!B:C,2,FALSE)</f>
        <v>Detailhandel med baby- og børnetøj</v>
      </c>
    </row>
    <row r="384" spans="1:4" x14ac:dyDescent="0.25">
      <c r="A384" s="38" t="s">
        <v>3563</v>
      </c>
      <c r="B384" s="38" t="s">
        <v>2983</v>
      </c>
      <c r="C384" s="38" t="s">
        <v>1587</v>
      </c>
      <c r="D384" s="38" t="str">
        <f>VLOOKUP(Tabel5[[#This Row],[DB25]],'3. DB25 Alle koder'!B:C,2,FALSE)</f>
        <v>Detailhandel med fodtøj</v>
      </c>
    </row>
    <row r="385" spans="1:4" x14ac:dyDescent="0.25">
      <c r="A385" s="38" t="s">
        <v>3563</v>
      </c>
      <c r="B385" s="38" t="s">
        <v>2983</v>
      </c>
      <c r="C385" s="38" t="s">
        <v>1589</v>
      </c>
      <c r="D385" s="38" t="str">
        <f>VLOOKUP(Tabel5[[#This Row],[DB25]],'3. DB25 Alle koder'!B:C,2,FALSE)</f>
        <v>Detailhandel med lædervarer</v>
      </c>
    </row>
    <row r="386" spans="1:4" x14ac:dyDescent="0.25">
      <c r="A386" s="38" t="s">
        <v>3563</v>
      </c>
      <c r="B386" s="38" t="s">
        <v>2983</v>
      </c>
      <c r="C386" s="38" t="s">
        <v>1596</v>
      </c>
      <c r="D386" s="38" t="str">
        <f>VLOOKUP(Tabel5[[#This Row],[DB25]],'3. DB25 Alle koder'!B:C,2,FALSE)</f>
        <v>Optikeraktiviteter</v>
      </c>
    </row>
    <row r="387" spans="1:4" x14ac:dyDescent="0.25">
      <c r="A387" s="38" t="s">
        <v>3563</v>
      </c>
      <c r="B387" s="38" t="s">
        <v>2983</v>
      </c>
      <c r="C387" s="38" t="s">
        <v>1598</v>
      </c>
      <c r="D387" s="38" t="str">
        <f>VLOOKUP(Tabel5[[#This Row],[DB25]],'3. DB25 Alle koder'!B:C,2,FALSE)</f>
        <v>Detailhandel med andre medicinske og ortopædiske artikler</v>
      </c>
    </row>
    <row r="388" spans="1:4" x14ac:dyDescent="0.25">
      <c r="A388" s="38" t="s">
        <v>3563</v>
      </c>
      <c r="B388" s="38" t="s">
        <v>2983</v>
      </c>
      <c r="C388" s="38" t="s">
        <v>1601</v>
      </c>
      <c r="D388" s="38" t="str">
        <f>VLOOKUP(Tabel5[[#This Row],[DB25]],'3. DB25 Alle koder'!B:C,2,FALSE)</f>
        <v>Detailhandel med kosmetikvarer og toiletartikler</v>
      </c>
    </row>
    <row r="389" spans="1:4" x14ac:dyDescent="0.25">
      <c r="A389" s="38" t="s">
        <v>3563</v>
      </c>
      <c r="B389" s="38" t="s">
        <v>2983</v>
      </c>
      <c r="C389" s="38" t="s">
        <v>1604</v>
      </c>
      <c r="D389" s="38" t="str">
        <f>VLOOKUP(Tabel5[[#This Row],[DB25]],'3. DB25 Alle koder'!B:C,2,FALSE)</f>
        <v>Detailhandel med blomster og planter</v>
      </c>
    </row>
    <row r="390" spans="1:4" x14ac:dyDescent="0.25">
      <c r="A390" s="38" t="s">
        <v>3563</v>
      </c>
      <c r="B390" s="38" t="s">
        <v>2983</v>
      </c>
      <c r="C390" s="38" t="s">
        <v>1606</v>
      </c>
      <c r="D390" s="38" t="str">
        <f>VLOOKUP(Tabel5[[#This Row],[DB25]],'3. DB25 Alle koder'!B:C,2,FALSE)</f>
        <v>Detailhandel med kæledyr og udstyr til kæledyr</v>
      </c>
    </row>
    <row r="391" spans="1:4" x14ac:dyDescent="0.25">
      <c r="A391" s="38" t="s">
        <v>3563</v>
      </c>
      <c r="B391" s="38" t="s">
        <v>2983</v>
      </c>
      <c r="C391" s="38" t="s">
        <v>1610</v>
      </c>
      <c r="D391" s="38" t="str">
        <f>VLOOKUP(Tabel5[[#This Row],[DB25]],'3. DB25 Alle koder'!B:C,2,FALSE)</f>
        <v>Detailhandel med ure og smykker</v>
      </c>
    </row>
    <row r="392" spans="1:4" x14ac:dyDescent="0.25">
      <c r="A392" s="38" t="s">
        <v>3563</v>
      </c>
      <c r="B392" s="38" t="s">
        <v>2983</v>
      </c>
      <c r="C392" s="38" t="s">
        <v>1613</v>
      </c>
      <c r="D392" s="38" t="str">
        <f>VLOOKUP(Tabel5[[#This Row],[DB25]],'3. DB25 Alle koder'!B:C,2,FALSE)</f>
        <v>Detailhandel med andre nye varer</v>
      </c>
    </row>
    <row r="393" spans="1:4" x14ac:dyDescent="0.25">
      <c r="A393" s="38" t="s">
        <v>3563</v>
      </c>
      <c r="B393" s="38" t="s">
        <v>2983</v>
      </c>
      <c r="C393" s="38" t="s">
        <v>1616</v>
      </c>
      <c r="D393" s="38" t="str">
        <f>VLOOKUP(Tabel5[[#This Row],[DB25]],'3. DB25 Alle koder'!B:C,2,FALSE)</f>
        <v>Detailhandel med brugte varer</v>
      </c>
    </row>
    <row r="394" spans="1:4" x14ac:dyDescent="0.25">
      <c r="A394" s="38" t="s">
        <v>3563</v>
      </c>
      <c r="B394" s="38" t="s">
        <v>2983</v>
      </c>
      <c r="C394" s="38" t="s">
        <v>1631</v>
      </c>
      <c r="D394" s="38" t="str">
        <f>VLOOKUP(Tabel5[[#This Row],[DB25]],'3. DB25 Alle koder'!B:C,2,FALSE)</f>
        <v>Formidlingsaktiviteter inden for ikke-specialiseret detailhandel</v>
      </c>
    </row>
    <row r="395" spans="1:4" x14ac:dyDescent="0.25">
      <c r="A395" s="38" t="s">
        <v>3563</v>
      </c>
      <c r="B395" s="38" t="s">
        <v>2983</v>
      </c>
      <c r="C395" s="38" t="s">
        <v>1634</v>
      </c>
      <c r="D395" s="38" t="str">
        <f>VLOOKUP(Tabel5[[#This Row],[DB25]],'3. DB25 Alle koder'!B:C,2,FALSE)</f>
        <v>Formidlingsaktiviteter inden for specialiseret detailhandel</v>
      </c>
    </row>
    <row r="396" spans="1:4" x14ac:dyDescent="0.25">
      <c r="A396" t="s">
        <v>3399</v>
      </c>
      <c r="B396" t="s">
        <v>2984</v>
      </c>
      <c r="C396" t="s">
        <v>1642</v>
      </c>
      <c r="D396" t="str">
        <f>VLOOKUP(Tabel5[[#This Row],[DB25]],'3. DB25 Alle koder'!B:C,2,FALSE)</f>
        <v>Persontransport med regional- eller fjerntog</v>
      </c>
    </row>
    <row r="397" spans="1:4" x14ac:dyDescent="0.25">
      <c r="A397" t="s">
        <v>3399</v>
      </c>
      <c r="B397" t="s">
        <v>2984</v>
      </c>
      <c r="C397" t="s">
        <v>1645</v>
      </c>
      <c r="D397" t="str">
        <f>VLOOKUP(Tabel5[[#This Row],[DB25]],'3. DB25 Alle koder'!B:C,2,FALSE)</f>
        <v>Persontransport med nærbane</v>
      </c>
    </row>
    <row r="398" spans="1:4" x14ac:dyDescent="0.25">
      <c r="A398" s="38" t="s">
        <v>3564</v>
      </c>
      <c r="B398" s="38" t="s">
        <v>2987</v>
      </c>
      <c r="C398" s="38" t="s">
        <v>1654</v>
      </c>
      <c r="D398" s="38" t="str">
        <f>VLOOKUP(Tabel5[[#This Row],[DB25]],'3. DB25 Alle koder'!B:C,2,FALSE)</f>
        <v>Passagertransport ad vej med fast køreplan</v>
      </c>
    </row>
    <row r="399" spans="1:4" x14ac:dyDescent="0.25">
      <c r="A399" s="38" t="s">
        <v>3564</v>
      </c>
      <c r="B399" s="38" t="s">
        <v>2987</v>
      </c>
      <c r="C399" s="38" t="s">
        <v>1663</v>
      </c>
      <c r="D399" s="38" t="str">
        <f>VLOOKUP(Tabel5[[#This Row],[DB25]],'3. DB25 Alle koder'!B:C,2,FALSE)</f>
        <v>Passagertransport med tovbaner og skilifter</v>
      </c>
    </row>
    <row r="400" spans="1:4" x14ac:dyDescent="0.25">
      <c r="A400" t="s">
        <v>1657</v>
      </c>
      <c r="B400" t="s">
        <v>2989</v>
      </c>
      <c r="C400" t="s">
        <v>1660</v>
      </c>
      <c r="D400" t="str">
        <f>VLOOKUP(Tabel5[[#This Row],[DB25]],'3. DB25 Alle koder'!B:C,2,FALSE)</f>
        <v>Passagertransport på bestilling i køretøj med chauffør</v>
      </c>
    </row>
    <row r="401" spans="1:4" x14ac:dyDescent="0.25">
      <c r="A401" t="s">
        <v>1657</v>
      </c>
      <c r="B401" t="s">
        <v>2989</v>
      </c>
      <c r="C401" t="s">
        <v>1749</v>
      </c>
      <c r="D401" t="str">
        <f>VLOOKUP(Tabel5[[#This Row],[DB25]],'3. DB25 Alle koder'!B:C,2,FALSE)</f>
        <v>Formidlingsaktiviteter inden for passagertransport</v>
      </c>
    </row>
    <row r="402" spans="1:4" x14ac:dyDescent="0.25">
      <c r="A402" s="38" t="s">
        <v>3403</v>
      </c>
      <c r="B402" s="38" t="s">
        <v>2992</v>
      </c>
      <c r="C402" s="38" t="s">
        <v>1657</v>
      </c>
      <c r="D402" s="38" t="str">
        <f>VLOOKUP(Tabel5[[#This Row],[DB25]],'3. DB25 Alle koder'!B:C,2,FALSE)</f>
        <v>Passagertransport ad vej uden fast køreplan</v>
      </c>
    </row>
    <row r="403" spans="1:4" x14ac:dyDescent="0.25">
      <c r="A403" s="38" t="s">
        <v>3403</v>
      </c>
      <c r="B403" s="38" t="s">
        <v>2992</v>
      </c>
      <c r="C403" s="38" t="s">
        <v>1663</v>
      </c>
      <c r="D403" s="38" t="str">
        <f>VLOOKUP(Tabel5[[#This Row],[DB25]],'3. DB25 Alle koder'!B:C,2,FALSE)</f>
        <v>Passagertransport med tovbaner og skilifter</v>
      </c>
    </row>
    <row r="404" spans="1:4" x14ac:dyDescent="0.25">
      <c r="A404" s="38" t="s">
        <v>3403</v>
      </c>
      <c r="B404" s="38" t="s">
        <v>2992</v>
      </c>
      <c r="C404" s="38" t="s">
        <v>1665</v>
      </c>
      <c r="D404" s="38" t="str">
        <f>VLOOKUP(Tabel5[[#This Row],[DB25]],'3. DB25 Alle koder'!B:C,2,FALSE)</f>
        <v>Anden landpassagertransport i.a.n.</v>
      </c>
    </row>
    <row r="405" spans="1:4" x14ac:dyDescent="0.25">
      <c r="A405" t="s">
        <v>1669</v>
      </c>
      <c r="B405" t="s">
        <v>1668</v>
      </c>
      <c r="C405" t="s">
        <v>1669</v>
      </c>
      <c r="D405" t="str">
        <f>VLOOKUP(Tabel5[[#This Row],[DB25]],'3. DB25 Alle koder'!B:C,2,FALSE)</f>
        <v>Vejgodstransport</v>
      </c>
    </row>
    <row r="406" spans="1:4" x14ac:dyDescent="0.25">
      <c r="A406" t="s">
        <v>1669</v>
      </c>
      <c r="B406" t="s">
        <v>1668</v>
      </c>
      <c r="C406" t="s">
        <v>1737</v>
      </c>
      <c r="D406" t="str">
        <f>VLOOKUP(Tabel5[[#This Row],[DB25]],'3. DB25 Alle koder'!B:C,2,FALSE)</f>
        <v>Godshåndtering</v>
      </c>
    </row>
    <row r="407" spans="1:4" x14ac:dyDescent="0.25">
      <c r="A407" s="38" t="s">
        <v>1715</v>
      </c>
      <c r="B407" s="38" t="s">
        <v>1713</v>
      </c>
      <c r="C407" s="38" t="s">
        <v>1132</v>
      </c>
      <c r="D407" s="38" t="str">
        <f>VLOOKUP(Tabel5[[#This Row],[DB25]],'3. DB25 Alle koder'!B:C,2,FALSE)</f>
        <v>Oplagring af gas i forbindelse med drift af forsyningsnet</v>
      </c>
    </row>
    <row r="408" spans="1:4" x14ac:dyDescent="0.25">
      <c r="A408" s="38" t="s">
        <v>1715</v>
      </c>
      <c r="B408" s="38" t="s">
        <v>1713</v>
      </c>
      <c r="C408" s="38" t="s">
        <v>1715</v>
      </c>
      <c r="D408" s="38" t="str">
        <f>VLOOKUP(Tabel5[[#This Row],[DB25]],'3. DB25 Alle koder'!B:C,2,FALSE)</f>
        <v>Oplagrings- og pakhusaktiviteter</v>
      </c>
    </row>
    <row r="409" spans="1:4" x14ac:dyDescent="0.25">
      <c r="A409" s="38" t="s">
        <v>1715</v>
      </c>
      <c r="B409" s="38" t="s">
        <v>1713</v>
      </c>
      <c r="C409" s="38" t="s">
        <v>1907</v>
      </c>
      <c r="D409" s="38" t="str">
        <f>VLOOKUP(Tabel5[[#This Row],[DB25]],'3. DB25 Alle koder'!B:C,2,FALSE)</f>
        <v>Aktiviteter i forbindelse med it-infrastruktur, databehandling, hosting og lignende aktiviteter</v>
      </c>
    </row>
    <row r="410" spans="1:4" x14ac:dyDescent="0.25">
      <c r="A410" t="s">
        <v>3565</v>
      </c>
      <c r="B410" t="s">
        <v>3004</v>
      </c>
      <c r="C410" t="s">
        <v>1742</v>
      </c>
      <c r="D410" t="str">
        <f>VLOOKUP(Tabel5[[#This Row],[DB25]],'3. DB25 Alle koder'!B:C,2,FALSE)</f>
        <v>Andre støtteaktiviteter i forbindelse med transport</v>
      </c>
    </row>
    <row r="411" spans="1:4" x14ac:dyDescent="0.25">
      <c r="A411" t="s">
        <v>3565</v>
      </c>
      <c r="B411" t="s">
        <v>3004</v>
      </c>
      <c r="C411" t="s">
        <v>1746</v>
      </c>
      <c r="D411" t="str">
        <f>VLOOKUP(Tabel5[[#This Row],[DB25]],'3. DB25 Alle koder'!B:C,2,FALSE)</f>
        <v>Formidlingsaktiviteter inden for godstransport</v>
      </c>
    </row>
    <row r="412" spans="1:4" x14ac:dyDescent="0.25">
      <c r="A412" s="38" t="s">
        <v>3566</v>
      </c>
      <c r="B412" s="38" t="s">
        <v>3005</v>
      </c>
      <c r="C412" s="38" t="s">
        <v>1742</v>
      </c>
      <c r="D412" s="38" t="str">
        <f>VLOOKUP(Tabel5[[#This Row],[DB25]],'3. DB25 Alle koder'!B:C,2,FALSE)</f>
        <v>Andre støtteaktiviteter i forbindelse med transport</v>
      </c>
    </row>
    <row r="413" spans="1:4" x14ac:dyDescent="0.25">
      <c r="A413" s="38" t="s">
        <v>3566</v>
      </c>
      <c r="B413" s="38" t="s">
        <v>3005</v>
      </c>
      <c r="C413" s="38" t="s">
        <v>1746</v>
      </c>
      <c r="D413" s="38" t="str">
        <f>VLOOKUP(Tabel5[[#This Row],[DB25]],'3. DB25 Alle koder'!B:C,2,FALSE)</f>
        <v>Formidlingsaktiviteter inden for godstransport</v>
      </c>
    </row>
    <row r="414" spans="1:4" x14ac:dyDescent="0.25">
      <c r="A414" t="s">
        <v>3404</v>
      </c>
      <c r="B414" t="s">
        <v>3006</v>
      </c>
      <c r="C414" t="s">
        <v>1740</v>
      </c>
      <c r="D414" t="str">
        <f>VLOOKUP(Tabel5[[#This Row],[DB25]],'3. DB25 Alle koder'!B:C,2,FALSE)</f>
        <v>Serviceydelser i forbindelse med logistik</v>
      </c>
    </row>
    <row r="415" spans="1:4" x14ac:dyDescent="0.25">
      <c r="A415" t="s">
        <v>3404</v>
      </c>
      <c r="B415" t="s">
        <v>3006</v>
      </c>
      <c r="C415" t="s">
        <v>1746</v>
      </c>
      <c r="D415" t="str">
        <f>VLOOKUP(Tabel5[[#This Row],[DB25]],'3. DB25 Alle koder'!B:C,2,FALSE)</f>
        <v>Formidlingsaktiviteter inden for godstransport</v>
      </c>
    </row>
    <row r="416" spans="1:4" x14ac:dyDescent="0.25">
      <c r="A416" t="s">
        <v>3404</v>
      </c>
      <c r="B416" t="s">
        <v>3006</v>
      </c>
      <c r="C416" t="s">
        <v>1749</v>
      </c>
      <c r="D416" t="str">
        <f>VLOOKUP(Tabel5[[#This Row],[DB25]],'3. DB25 Alle koder'!B:C,2,FALSE)</f>
        <v>Formidlingsaktiviteter inden for passagertransport</v>
      </c>
    </row>
    <row r="417" spans="1:4" x14ac:dyDescent="0.25">
      <c r="A417" s="38" t="s">
        <v>3409</v>
      </c>
      <c r="B417" s="38" t="s">
        <v>3016</v>
      </c>
      <c r="C417" s="38" t="s">
        <v>1794</v>
      </c>
      <c r="D417" s="38" t="str">
        <f>VLOOKUP(Tabel5[[#This Row],[DB25]],'3. DB25 Alle koder'!B:C,2,FALSE)</f>
        <v>Drift af øvrige spisesteder</v>
      </c>
    </row>
    <row r="418" spans="1:4" x14ac:dyDescent="0.25">
      <c r="A418" s="38" t="s">
        <v>3409</v>
      </c>
      <c r="B418" s="38" t="s">
        <v>3016</v>
      </c>
      <c r="C418" s="38" t="s">
        <v>1798</v>
      </c>
      <c r="D418" s="38" t="str">
        <f>VLOOKUP(Tabel5[[#This Row],[DB25]],'3. DB25 Alle koder'!B:C,2,FALSE)</f>
        <v>Drift af mobile madboder</v>
      </c>
    </row>
    <row r="419" spans="1:4" x14ac:dyDescent="0.25">
      <c r="A419" t="s">
        <v>3411</v>
      </c>
      <c r="B419" t="s">
        <v>3020</v>
      </c>
      <c r="C419" t="s">
        <v>1808</v>
      </c>
      <c r="D419" t="str">
        <f>VLOOKUP(Tabel5[[#This Row],[DB25]],'3. DB25 Alle koder'!B:C,2,FALSE)</f>
        <v>Udskænkning af ikke-alkoholiske drikkevarer</v>
      </c>
    </row>
    <row r="420" spans="1:4" x14ac:dyDescent="0.25">
      <c r="A420" t="s">
        <v>3411</v>
      </c>
      <c r="B420" t="s">
        <v>3020</v>
      </c>
      <c r="C420" t="s">
        <v>1810</v>
      </c>
      <c r="D420" t="str">
        <f>VLOOKUP(Tabel5[[#This Row],[DB25]],'3. DB25 Alle koder'!B:C,2,FALSE)</f>
        <v>Udskænkning af alkoholiske drikkevarer</v>
      </c>
    </row>
    <row r="421" spans="1:4" x14ac:dyDescent="0.25">
      <c r="A421" s="38" t="s">
        <v>1831</v>
      </c>
      <c r="B421" s="38" t="s">
        <v>3025</v>
      </c>
      <c r="C421" s="38" t="s">
        <v>1831</v>
      </c>
      <c r="D421" s="38" t="str">
        <f>VLOOKUP(Tabel5[[#This Row],[DB25]],'3. DB25 Alle koder'!B:C,2,FALSE)</f>
        <v>Andre udgiveraktiviteter, undtagen udgivelse af software</v>
      </c>
    </row>
    <row r="422" spans="1:4" x14ac:dyDescent="0.25">
      <c r="A422" s="38" t="s">
        <v>1831</v>
      </c>
      <c r="B422" s="38" t="s">
        <v>3025</v>
      </c>
      <c r="C422" s="38" t="s">
        <v>1873</v>
      </c>
      <c r="D422" s="38" t="str">
        <f>VLOOKUP(Tabel5[[#This Row],[DB25]],'3. DB25 Alle koder'!B:C,2,FALSE)</f>
        <v>Anden distribution af medieindhold</v>
      </c>
    </row>
    <row r="423" spans="1:4" x14ac:dyDescent="0.25">
      <c r="A423" t="s">
        <v>3567</v>
      </c>
      <c r="B423" t="s">
        <v>3027</v>
      </c>
      <c r="C423" t="s">
        <v>1845</v>
      </c>
      <c r="D423" t="str">
        <f>VLOOKUP(Tabel5[[#This Row],[DB25]],'3. DB25 Alle koder'!B:C,2,FALSE)</f>
        <v>Produktion af film, video- og tv-programmer</v>
      </c>
    </row>
    <row r="424" spans="1:4" x14ac:dyDescent="0.25">
      <c r="A424" t="s">
        <v>3567</v>
      </c>
      <c r="B424" t="s">
        <v>3027</v>
      </c>
      <c r="C424" t="s">
        <v>1867</v>
      </c>
      <c r="D424" t="str">
        <f>VLOOKUP(Tabel5[[#This Row],[DB25]],'3. DB25 Alle koder'!B:C,2,FALSE)</f>
        <v>Programskabelse, udgivelse og distribution af billedoptagelser</v>
      </c>
    </row>
    <row r="425" spans="1:4" x14ac:dyDescent="0.25">
      <c r="A425" s="38" t="s">
        <v>3568</v>
      </c>
      <c r="B425" s="38" t="s">
        <v>3028</v>
      </c>
      <c r="C425" s="38" t="s">
        <v>1845</v>
      </c>
      <c r="D425" s="38" t="str">
        <f>VLOOKUP(Tabel5[[#This Row],[DB25]],'3. DB25 Alle koder'!B:C,2,FALSE)</f>
        <v>Produktion af film, video- og tv-programmer</v>
      </c>
    </row>
    <row r="426" spans="1:4" x14ac:dyDescent="0.25">
      <c r="A426" s="38" t="s">
        <v>3568</v>
      </c>
      <c r="B426" s="38" t="s">
        <v>3028</v>
      </c>
      <c r="C426" s="38" t="s">
        <v>1867</v>
      </c>
      <c r="D426" s="38" t="str">
        <f>VLOOKUP(Tabel5[[#This Row],[DB25]],'3. DB25 Alle koder'!B:C,2,FALSE)</f>
        <v>Programskabelse, udgivelse og distribution af billedoptagelser</v>
      </c>
    </row>
    <row r="427" spans="1:4" x14ac:dyDescent="0.25">
      <c r="A427" t="s">
        <v>1884</v>
      </c>
      <c r="B427" t="s">
        <v>3036</v>
      </c>
      <c r="C427" t="s">
        <v>1880</v>
      </c>
      <c r="D427" t="str">
        <f>VLOOKUP(Tabel5[[#This Row],[DB25]],'3. DB25 Alle koder'!B:C,2,FALSE)</f>
        <v>Levering af fastnetbaseret, trådløs og satellitbaseret telekommunikation</v>
      </c>
    </row>
    <row r="428" spans="1:4" x14ac:dyDescent="0.25">
      <c r="A428" t="s">
        <v>1884</v>
      </c>
      <c r="B428" t="s">
        <v>3036</v>
      </c>
      <c r="C428" t="s">
        <v>1888</v>
      </c>
      <c r="D428" t="str">
        <f>VLOOKUP(Tabel5[[#This Row],[DB25]],'3. DB25 Alle koder'!B:C,2,FALSE)</f>
        <v>Andre telekommunikationsaktiviteter</v>
      </c>
    </row>
    <row r="429" spans="1:4" x14ac:dyDescent="0.25">
      <c r="A429" s="38" t="s">
        <v>1888</v>
      </c>
      <c r="B429" s="38" t="s">
        <v>3040</v>
      </c>
      <c r="C429" s="38" t="s">
        <v>1880</v>
      </c>
      <c r="D429" s="38" t="str">
        <f>VLOOKUP(Tabel5[[#This Row],[DB25]],'3. DB25 Alle koder'!B:C,2,FALSE)</f>
        <v>Levering af fastnetbaseret, trådløs og satellitbaseret telekommunikation</v>
      </c>
    </row>
    <row r="430" spans="1:4" x14ac:dyDescent="0.25">
      <c r="A430" s="38" t="s">
        <v>1888</v>
      </c>
      <c r="B430" s="38" t="s">
        <v>3040</v>
      </c>
      <c r="C430" s="38" t="s">
        <v>1884</v>
      </c>
      <c r="D430" s="38" t="str">
        <f>VLOOKUP(Tabel5[[#This Row],[DB25]],'3. DB25 Alle koder'!B:C,2,FALSE)</f>
        <v>Videresalg af telekommunikation og formidlingsaktiviteter inden for telekommunikation</v>
      </c>
    </row>
    <row r="431" spans="1:4" x14ac:dyDescent="0.25">
      <c r="A431" s="38" t="s">
        <v>1888</v>
      </c>
      <c r="B431" s="38" t="s">
        <v>3040</v>
      </c>
      <c r="C431" s="38" t="s">
        <v>1888</v>
      </c>
      <c r="D431" s="38" t="str">
        <f>VLOOKUP(Tabel5[[#This Row],[DB25]],'3. DB25 Alle koder'!B:C,2,FALSE)</f>
        <v>Andre telekommunikationsaktiviteter</v>
      </c>
    </row>
    <row r="432" spans="1:4" x14ac:dyDescent="0.25">
      <c r="A432" t="s">
        <v>3569</v>
      </c>
      <c r="B432" t="s">
        <v>3051</v>
      </c>
      <c r="C432" t="s">
        <v>1867</v>
      </c>
      <c r="D432" t="str">
        <f>VLOOKUP(Tabel5[[#This Row],[DB25]],'3. DB25 Alle koder'!B:C,2,FALSE)</f>
        <v>Programskabelse, udgivelse og distribution af billedoptagelser</v>
      </c>
    </row>
    <row r="433" spans="1:4" x14ac:dyDescent="0.25">
      <c r="A433" t="s">
        <v>3569</v>
      </c>
      <c r="B433" t="s">
        <v>3051</v>
      </c>
      <c r="C433" t="s">
        <v>1873</v>
      </c>
      <c r="D433" t="str">
        <f>VLOOKUP(Tabel5[[#This Row],[DB25]],'3. DB25 Alle koder'!B:C,2,FALSE)</f>
        <v>Anden distribution af medieindhold</v>
      </c>
    </row>
    <row r="434" spans="1:4" x14ac:dyDescent="0.25">
      <c r="A434" t="s">
        <v>3569</v>
      </c>
      <c r="B434" t="s">
        <v>3051</v>
      </c>
      <c r="C434" t="s">
        <v>1907</v>
      </c>
      <c r="D434" t="str">
        <f>VLOOKUP(Tabel5[[#This Row],[DB25]],'3. DB25 Alle koder'!B:C,2,FALSE)</f>
        <v>Aktiviteter i forbindelse med it-infrastruktur, databehandling, hosting og lignende aktiviteter</v>
      </c>
    </row>
    <row r="435" spans="1:4" x14ac:dyDescent="0.25">
      <c r="A435" s="38" t="s">
        <v>3570</v>
      </c>
      <c r="B435" s="38" t="s">
        <v>3053</v>
      </c>
      <c r="C435" s="38" t="s">
        <v>1873</v>
      </c>
      <c r="D435" s="38" t="str">
        <f>VLOOKUP(Tabel5[[#This Row],[DB25]],'3. DB25 Alle koder'!B:C,2,FALSE)</f>
        <v>Anden distribution af medieindhold</v>
      </c>
    </row>
    <row r="436" spans="1:4" x14ac:dyDescent="0.25">
      <c r="A436" s="38" t="s">
        <v>3570</v>
      </c>
      <c r="B436" s="38" t="s">
        <v>3053</v>
      </c>
      <c r="C436" s="38" t="s">
        <v>1911</v>
      </c>
      <c r="D436" s="38" t="str">
        <f>VLOOKUP(Tabel5[[#This Row],[DB25]],'3. DB25 Alle koder'!B:C,2,FALSE)</f>
        <v>Drift af portaler til internettet</v>
      </c>
    </row>
    <row r="437" spans="1:4" x14ac:dyDescent="0.25">
      <c r="A437" t="s">
        <v>3420</v>
      </c>
      <c r="B437" t="s">
        <v>1927</v>
      </c>
      <c r="C437" t="s">
        <v>1926</v>
      </c>
      <c r="D437" t="str">
        <f>VLOOKUP(Tabel5[[#This Row],[DB25]],'3. DB25 Alle koder'!B:C,2,FALSE)</f>
        <v>Finansielle holdingselskaber</v>
      </c>
    </row>
    <row r="438" spans="1:4" x14ac:dyDescent="0.25">
      <c r="A438" t="s">
        <v>3420</v>
      </c>
      <c r="B438" t="s">
        <v>1927</v>
      </c>
      <c r="C438" t="s">
        <v>1934</v>
      </c>
      <c r="D438" t="str">
        <f>VLOOKUP(Tabel5[[#This Row],[DB25]],'3. DB25 Alle koder'!B:C,2,FALSE)</f>
        <v>Finansielle conduiters aktiviteter</v>
      </c>
    </row>
    <row r="439" spans="1:4" x14ac:dyDescent="0.25">
      <c r="A439" s="38" t="s">
        <v>3421</v>
      </c>
      <c r="B439" s="38" t="s">
        <v>1929</v>
      </c>
      <c r="C439" s="38" t="s">
        <v>1928</v>
      </c>
      <c r="D439" s="38" t="str">
        <f>VLOOKUP(Tabel5[[#This Row],[DB25]],'3. DB25 Alle koder'!B:C,2,FALSE)</f>
        <v>Ikke-finansielle holdingselskaber</v>
      </c>
    </row>
    <row r="440" spans="1:4" x14ac:dyDescent="0.25">
      <c r="A440" s="38" t="s">
        <v>3421</v>
      </c>
      <c r="B440" s="38" t="s">
        <v>1929</v>
      </c>
      <c r="C440" s="38" t="s">
        <v>1934</v>
      </c>
      <c r="D440" s="38" t="str">
        <f>VLOOKUP(Tabel5[[#This Row],[DB25]],'3. DB25 Alle koder'!B:C,2,FALSE)</f>
        <v>Finansielle conduiters aktiviteter</v>
      </c>
    </row>
    <row r="441" spans="1:4" x14ac:dyDescent="0.25">
      <c r="A441" t="s">
        <v>3422</v>
      </c>
      <c r="B441" t="s">
        <v>1931</v>
      </c>
      <c r="C441" t="s">
        <v>1930</v>
      </c>
      <c r="D441" t="str">
        <f>VLOOKUP(Tabel5[[#This Row],[DB25]],'3. DB25 Alle koder'!B:C,2,FALSE)</f>
        <v>Gennemløbsholdingselskaber</v>
      </c>
    </row>
    <row r="442" spans="1:4" x14ac:dyDescent="0.25">
      <c r="A442" t="s">
        <v>3422</v>
      </c>
      <c r="B442" t="s">
        <v>1931</v>
      </c>
      <c r="C442" t="s">
        <v>1934</v>
      </c>
      <c r="D442" t="str">
        <f>VLOOKUP(Tabel5[[#This Row],[DB25]],'3. DB25 Alle koder'!B:C,2,FALSE)</f>
        <v>Finansielle conduiters aktiviteter</v>
      </c>
    </row>
    <row r="443" spans="1:4" x14ac:dyDescent="0.25">
      <c r="A443" s="38" t="s">
        <v>3571</v>
      </c>
      <c r="B443" s="38" t="s">
        <v>3067</v>
      </c>
      <c r="C443" s="38" t="s">
        <v>1941</v>
      </c>
      <c r="D443" s="38" t="str">
        <f>VLOOKUP(Tabel5[[#This Row],[DB25]],'3. DB25 Alle koder'!B:C,2,FALSE)</f>
        <v>Trusters aktiviteter</v>
      </c>
    </row>
    <row r="444" spans="1:4" x14ac:dyDescent="0.25">
      <c r="A444" s="38" t="s">
        <v>3571</v>
      </c>
      <c r="B444" s="38" t="s">
        <v>3067</v>
      </c>
      <c r="C444" s="38" t="s">
        <v>1955</v>
      </c>
      <c r="D444" s="38" t="str">
        <f>VLOOKUP(Tabel5[[#This Row],[DB25]],'3. DB25 Alle koder'!B:C,2,FALSE)</f>
        <v>Investering for egen regning</v>
      </c>
    </row>
    <row r="445" spans="1:4" x14ac:dyDescent="0.25">
      <c r="A445" t="s">
        <v>3572</v>
      </c>
      <c r="B445" t="s">
        <v>3071</v>
      </c>
      <c r="C445" t="s">
        <v>1952</v>
      </c>
      <c r="D445" t="str">
        <f>VLOOKUP(Tabel5[[#This Row],[DB25]],'3. DB25 Alle koder'!B:C,2,FALSE)</f>
        <v>Andre kreditselskabers aktiviteter</v>
      </c>
    </row>
    <row r="446" spans="1:4" x14ac:dyDescent="0.25">
      <c r="A446" t="s">
        <v>3572</v>
      </c>
      <c r="B446" t="s">
        <v>3071</v>
      </c>
      <c r="C446" t="s">
        <v>1957</v>
      </c>
      <c r="D446" t="str">
        <f>VLOOKUP(Tabel5[[#This Row],[DB25]],'3. DB25 Alle koder'!B:C,2,FALSE)</f>
        <v>Anden finansiel formidling i.a.n.</v>
      </c>
    </row>
    <row r="447" spans="1:4" x14ac:dyDescent="0.25">
      <c r="A447" s="38" t="s">
        <v>3573</v>
      </c>
      <c r="B447" s="38" t="s">
        <v>3072</v>
      </c>
      <c r="C447" s="38" t="s">
        <v>1934</v>
      </c>
      <c r="D447" s="38" t="str">
        <f>VLOOKUP(Tabel5[[#This Row],[DB25]],'3. DB25 Alle koder'!B:C,2,FALSE)</f>
        <v>Finansielle conduiters aktiviteter</v>
      </c>
    </row>
    <row r="448" spans="1:4" x14ac:dyDescent="0.25">
      <c r="A448" s="38" t="s">
        <v>3573</v>
      </c>
      <c r="B448" s="38" t="s">
        <v>3072</v>
      </c>
      <c r="C448" s="38" t="s">
        <v>1941</v>
      </c>
      <c r="D448" s="38" t="str">
        <f>VLOOKUP(Tabel5[[#This Row],[DB25]],'3. DB25 Alle koder'!B:C,2,FALSE)</f>
        <v>Trusters aktiviteter</v>
      </c>
    </row>
    <row r="449" spans="1:4" x14ac:dyDescent="0.25">
      <c r="A449" s="38" t="s">
        <v>3573</v>
      </c>
      <c r="B449" s="38" t="s">
        <v>3072</v>
      </c>
      <c r="C449" s="38" t="s">
        <v>1950</v>
      </c>
      <c r="D449" s="38" t="str">
        <f>VLOOKUP(Tabel5[[#This Row],[DB25]],'3. DB25 Alle koder'!B:C,2,FALSE)</f>
        <v>Andre kreditinstitutters aktiviteter</v>
      </c>
    </row>
    <row r="450" spans="1:4" x14ac:dyDescent="0.25">
      <c r="A450" s="38" t="s">
        <v>3573</v>
      </c>
      <c r="B450" s="38" t="s">
        <v>3072</v>
      </c>
      <c r="C450" s="38" t="s">
        <v>1952</v>
      </c>
      <c r="D450" s="38" t="str">
        <f>VLOOKUP(Tabel5[[#This Row],[DB25]],'3. DB25 Alle koder'!B:C,2,FALSE)</f>
        <v>Andre kreditselskabers aktiviteter</v>
      </c>
    </row>
    <row r="451" spans="1:4" x14ac:dyDescent="0.25">
      <c r="A451" s="38" t="s">
        <v>3573</v>
      </c>
      <c r="B451" s="38" t="s">
        <v>3072</v>
      </c>
      <c r="C451" s="38" t="s">
        <v>1955</v>
      </c>
      <c r="D451" s="38" t="str">
        <f>VLOOKUP(Tabel5[[#This Row],[DB25]],'3. DB25 Alle koder'!B:C,2,FALSE)</f>
        <v>Investering for egen regning</v>
      </c>
    </row>
    <row r="452" spans="1:4" x14ac:dyDescent="0.25">
      <c r="A452" s="38" t="s">
        <v>3573</v>
      </c>
      <c r="B452" s="38" t="s">
        <v>3072</v>
      </c>
      <c r="C452" s="38" t="s">
        <v>1957</v>
      </c>
      <c r="D452" s="38" t="str">
        <f>VLOOKUP(Tabel5[[#This Row],[DB25]],'3. DB25 Alle koder'!B:C,2,FALSE)</f>
        <v>Anden finansiel formidling i.a.n.</v>
      </c>
    </row>
    <row r="453" spans="1:4" x14ac:dyDescent="0.25">
      <c r="A453" t="s">
        <v>1988</v>
      </c>
      <c r="B453" t="s">
        <v>3078</v>
      </c>
      <c r="C453" t="s">
        <v>1988</v>
      </c>
      <c r="D453" t="str">
        <f>VLOOKUP(Tabel5[[#This Row],[DB25]],'3. DB25 Alle koder'!B:C,2,FALSE)</f>
        <v>Andre aktiviteter i forbindelse med finansielle tjenesteydelser, undtagen forsikring og pensionsforsikring</v>
      </c>
    </row>
    <row r="454" spans="1:4" x14ac:dyDescent="0.25">
      <c r="A454" t="s">
        <v>1988</v>
      </c>
      <c r="B454" t="s">
        <v>3078</v>
      </c>
      <c r="C454" t="s">
        <v>2002</v>
      </c>
      <c r="D454" t="str">
        <f>VLOOKUP(Tabel5[[#This Row],[DB25]],'3. DB25 Alle koder'!B:C,2,FALSE)</f>
        <v>Formueforvaltning</v>
      </c>
    </row>
    <row r="455" spans="1:4" x14ac:dyDescent="0.25">
      <c r="A455" s="38" t="s">
        <v>2019</v>
      </c>
      <c r="B455" s="38" t="s">
        <v>2020</v>
      </c>
      <c r="C455" s="38" t="s">
        <v>1785</v>
      </c>
      <c r="D455" s="38" t="str">
        <f>VLOOKUP(Tabel5[[#This Row],[DB25]],'3. DB25 Alle koder'!B:C,2,FALSE)</f>
        <v>Andre overnatningsfaciliteter</v>
      </c>
    </row>
    <row r="456" spans="1:4" x14ac:dyDescent="0.25">
      <c r="A456" s="38" t="s">
        <v>2019</v>
      </c>
      <c r="B456" s="38" t="s">
        <v>2020</v>
      </c>
      <c r="C456" s="38" t="s">
        <v>2019</v>
      </c>
      <c r="D456" s="38" t="str">
        <f>VLOOKUP(Tabel5[[#This Row],[DB25]],'3. DB25 Alle koder'!B:C,2,FALSE)</f>
        <v>Anden udlejning af boliger</v>
      </c>
    </row>
    <row r="457" spans="1:4" x14ac:dyDescent="0.25">
      <c r="A457" t="s">
        <v>2026</v>
      </c>
      <c r="B457" t="s">
        <v>3086</v>
      </c>
      <c r="C457" t="s">
        <v>2026</v>
      </c>
      <c r="D457" t="str">
        <f>VLOOKUP(Tabel5[[#This Row],[DB25]],'3. DB25 Alle koder'!B:C,2,FALSE)</f>
        <v>Ejendomsmægleres aktiviteter</v>
      </c>
    </row>
    <row r="458" spans="1:4" x14ac:dyDescent="0.25">
      <c r="A458" t="s">
        <v>2026</v>
      </c>
      <c r="B458" t="s">
        <v>3086</v>
      </c>
      <c r="C458" t="s">
        <v>2030</v>
      </c>
      <c r="D458" t="str">
        <f>VLOOKUP(Tabel5[[#This Row],[DB25]],'3. DB25 Alle koder'!B:C,2,FALSE)</f>
        <v>Administration af fast ejendom på kontraktbasis</v>
      </c>
    </row>
    <row r="459" spans="1:4" x14ac:dyDescent="0.25">
      <c r="A459" s="38" t="s">
        <v>2027</v>
      </c>
      <c r="B459" s="38" t="s">
        <v>3087</v>
      </c>
      <c r="C459" s="38" t="s">
        <v>1781</v>
      </c>
      <c r="D459" s="38" t="str">
        <f>VLOOKUP(Tabel5[[#This Row],[DB25]],'3. DB25 Alle koder'!B:C,2,FALSE)</f>
        <v>Formidlingsaktiviteter inden for overnatningsfaciliteter</v>
      </c>
    </row>
    <row r="460" spans="1:4" x14ac:dyDescent="0.25">
      <c r="A460" s="38" t="s">
        <v>2027</v>
      </c>
      <c r="B460" s="38" t="s">
        <v>3087</v>
      </c>
      <c r="C460" s="38" t="s">
        <v>2027</v>
      </c>
      <c r="D460" s="38" t="str">
        <f>VLOOKUP(Tabel5[[#This Row],[DB25]],'3. DB25 Alle koder'!B:C,2,FALSE)</f>
        <v>Boliganvisning</v>
      </c>
    </row>
    <row r="461" spans="1:4" x14ac:dyDescent="0.25">
      <c r="A461" t="s">
        <v>3434</v>
      </c>
      <c r="B461" t="s">
        <v>3107</v>
      </c>
      <c r="C461" t="s">
        <v>2116</v>
      </c>
      <c r="D461" t="str">
        <f>VLOOKUP(Tabel5[[#This Row],[DB25]],'3. DB25 Alle koder'!B:C,2,FALSE)</f>
        <v>Industrielt design og modedesign</v>
      </c>
    </row>
    <row r="462" spans="1:4" x14ac:dyDescent="0.25">
      <c r="A462" t="s">
        <v>3434</v>
      </c>
      <c r="B462" t="s">
        <v>3107</v>
      </c>
      <c r="C462" t="s">
        <v>2125</v>
      </c>
      <c r="D462" t="str">
        <f>VLOOKUP(Tabel5[[#This Row],[DB25]],'3. DB25 Alle koder'!B:C,2,FALSE)</f>
        <v>Andet specialiseret designarbejde</v>
      </c>
    </row>
    <row r="463" spans="1:4" x14ac:dyDescent="0.25">
      <c r="A463" s="38" t="s">
        <v>3435</v>
      </c>
      <c r="B463" s="38" t="s">
        <v>3108</v>
      </c>
      <c r="C463" s="38" t="s">
        <v>2119</v>
      </c>
      <c r="D463" s="38" t="str">
        <f>VLOOKUP(Tabel5[[#This Row],[DB25]],'3. DB25 Alle koder'!B:C,2,FALSE)</f>
        <v>Grafisk design og visuel kommunikation</v>
      </c>
    </row>
    <row r="464" spans="1:4" x14ac:dyDescent="0.25">
      <c r="A464" s="38" t="s">
        <v>3435</v>
      </c>
      <c r="B464" s="38" t="s">
        <v>3108</v>
      </c>
      <c r="C464" s="38" t="s">
        <v>2125</v>
      </c>
      <c r="D464" s="38" t="str">
        <f>VLOOKUP(Tabel5[[#This Row],[DB25]],'3. DB25 Alle koder'!B:C,2,FALSE)</f>
        <v>Andet specialiseret designarbejde</v>
      </c>
    </row>
    <row r="465" spans="1:4" x14ac:dyDescent="0.25">
      <c r="A465" t="s">
        <v>3436</v>
      </c>
      <c r="B465" t="s">
        <v>3109</v>
      </c>
      <c r="C465" t="s">
        <v>2122</v>
      </c>
      <c r="D465" t="str">
        <f>VLOOKUP(Tabel5[[#This Row],[DB25]],'3. DB25 Alle koder'!B:C,2,FALSE)</f>
        <v>Indretningsaktiviteter</v>
      </c>
    </row>
    <row r="466" spans="1:4" x14ac:dyDescent="0.25">
      <c r="A466" t="s">
        <v>3436</v>
      </c>
      <c r="B466" t="s">
        <v>3109</v>
      </c>
      <c r="C466" t="s">
        <v>2125</v>
      </c>
      <c r="D466" t="str">
        <f>VLOOKUP(Tabel5[[#This Row],[DB25]],'3. DB25 Alle koder'!B:C,2,FALSE)</f>
        <v>Andet specialiseret designarbejde</v>
      </c>
    </row>
    <row r="467" spans="1:4" x14ac:dyDescent="0.25">
      <c r="A467" s="38" t="s">
        <v>2129</v>
      </c>
      <c r="B467" s="38" t="s">
        <v>2127</v>
      </c>
      <c r="C467" s="38" t="s">
        <v>487</v>
      </c>
      <c r="D467" s="38" t="str">
        <f>VLOOKUP(Tabel5[[#This Row],[DB25]],'3. DB25 Alle koder'!B:C,2,FALSE)</f>
        <v>Anden trykning</v>
      </c>
    </row>
    <row r="468" spans="1:4" x14ac:dyDescent="0.25">
      <c r="A468" s="38" t="s">
        <v>2129</v>
      </c>
      <c r="B468" s="38" t="s">
        <v>2127</v>
      </c>
      <c r="C468" s="38" t="s">
        <v>2129</v>
      </c>
      <c r="D468" s="38" t="str">
        <f>VLOOKUP(Tabel5[[#This Row],[DB25]],'3. DB25 Alle koder'!B:C,2,FALSE)</f>
        <v>Fotografiske aktiviteter</v>
      </c>
    </row>
    <row r="469" spans="1:4" x14ac:dyDescent="0.25">
      <c r="A469" t="s">
        <v>3438</v>
      </c>
      <c r="B469" t="s">
        <v>2140</v>
      </c>
      <c r="C469" t="s">
        <v>2136</v>
      </c>
      <c r="D469" t="str">
        <f>VLOOKUP(Tabel5[[#This Row],[DB25]],'3. DB25 Alle koder'!B:C,2,FALSE)</f>
        <v>Patentbureauaktiviteter og tjenesteydelser i forbindelse med markedsføring</v>
      </c>
    </row>
    <row r="470" spans="1:4" x14ac:dyDescent="0.25">
      <c r="A470" t="s">
        <v>3438</v>
      </c>
      <c r="B470" t="s">
        <v>2140</v>
      </c>
      <c r="C470" t="s">
        <v>2139</v>
      </c>
      <c r="D470" t="str">
        <f>VLOOKUP(Tabel5[[#This Row],[DB25]],'3. DB25 Alle koder'!B:C,2,FALSE)</f>
        <v>Andre liberale, videnskabelige og tekniske tjenesteydelser i.a.n.</v>
      </c>
    </row>
    <row r="471" spans="1:4" x14ac:dyDescent="0.25">
      <c r="A471" t="s">
        <v>3438</v>
      </c>
      <c r="B471" t="s">
        <v>2140</v>
      </c>
      <c r="C471" t="s">
        <v>2221</v>
      </c>
      <c r="D471" t="str">
        <f>VLOOKUP(Tabel5[[#This Row],[DB25]],'3. DB25 Alle koder'!B:C,2,FALSE)</f>
        <v>Vagt- og sikkerhedsaktiviteter i.a.n.</v>
      </c>
    </row>
    <row r="472" spans="1:4" x14ac:dyDescent="0.25">
      <c r="A472" s="38" t="s">
        <v>2155</v>
      </c>
      <c r="B472" s="38" t="s">
        <v>2154</v>
      </c>
      <c r="C472" s="38" t="s">
        <v>2152</v>
      </c>
      <c r="D472" s="38" t="str">
        <f>VLOOKUP(Tabel5[[#This Row],[DB25]],'3. DB25 Alle koder'!B:C,2,FALSE)</f>
        <v>Udlejning og leasing af biler og lette motorkøretøjer</v>
      </c>
    </row>
    <row r="473" spans="1:4" x14ac:dyDescent="0.25">
      <c r="A473" s="38" t="s">
        <v>2155</v>
      </c>
      <c r="B473" s="38" t="s">
        <v>2154</v>
      </c>
      <c r="C473" s="38" t="s">
        <v>2155</v>
      </c>
      <c r="D473" s="38" t="str">
        <f>VLOOKUP(Tabel5[[#This Row],[DB25]],'3. DB25 Alle koder'!B:C,2,FALSE)</f>
        <v>Udlejning og leasing af lastbiler</v>
      </c>
    </row>
    <row r="474" spans="1:4" x14ac:dyDescent="0.25">
      <c r="A474" t="s">
        <v>3440</v>
      </c>
      <c r="B474" t="s">
        <v>3118</v>
      </c>
      <c r="C474" t="s">
        <v>2152</v>
      </c>
      <c r="D474" t="str">
        <f>VLOOKUP(Tabel5[[#This Row],[DB25]],'3. DB25 Alle koder'!B:C,2,FALSE)</f>
        <v>Udlejning og leasing af biler og lette motorkøretøjer</v>
      </c>
    </row>
    <row r="475" spans="1:4" x14ac:dyDescent="0.25">
      <c r="A475" t="s">
        <v>3440</v>
      </c>
      <c r="B475" t="s">
        <v>3118</v>
      </c>
      <c r="C475" t="s">
        <v>2155</v>
      </c>
      <c r="D475" t="str">
        <f>VLOOKUP(Tabel5[[#This Row],[DB25]],'3. DB25 Alle koder'!B:C,2,FALSE)</f>
        <v>Udlejning og leasing af lastbiler</v>
      </c>
    </row>
    <row r="476" spans="1:4" x14ac:dyDescent="0.25">
      <c r="A476" t="s">
        <v>3440</v>
      </c>
      <c r="B476" t="s">
        <v>3118</v>
      </c>
      <c r="C476" t="s">
        <v>2182</v>
      </c>
      <c r="D476" t="str">
        <f>VLOOKUP(Tabel5[[#This Row],[DB25]],'3. DB25 Alle koder'!B:C,2,FALSE)</f>
        <v>Udlejning og leasing af andet materiel, udstyr og andre materielle aktiver til events</v>
      </c>
    </row>
    <row r="477" spans="1:4" x14ac:dyDescent="0.25">
      <c r="A477" t="s">
        <v>3440</v>
      </c>
      <c r="B477" t="s">
        <v>3118</v>
      </c>
      <c r="C477" t="s">
        <v>2184</v>
      </c>
      <c r="D477" t="str">
        <f>VLOOKUP(Tabel5[[#This Row],[DB25]],'3. DB25 Alle koder'!B:C,2,FALSE)</f>
        <v>Udlejning og leasing af andet materiel, udstyr og andre materielle aktiver, bortset fra til events</v>
      </c>
    </row>
    <row r="478" spans="1:4" x14ac:dyDescent="0.25">
      <c r="A478" s="38" t="s">
        <v>2207</v>
      </c>
      <c r="B478" s="38" t="s">
        <v>3127</v>
      </c>
      <c r="C478" s="38" t="s">
        <v>1749</v>
      </c>
      <c r="D478" s="38" t="str">
        <f>VLOOKUP(Tabel5[[#This Row],[DB25]],'3. DB25 Alle koder'!B:C,2,FALSE)</f>
        <v>Formidlingsaktiviteter inden for passagertransport</v>
      </c>
    </row>
    <row r="479" spans="1:4" x14ac:dyDescent="0.25">
      <c r="A479" s="38" t="s">
        <v>2207</v>
      </c>
      <c r="B479" s="38" t="s">
        <v>3127</v>
      </c>
      <c r="C479" s="38" t="s">
        <v>1781</v>
      </c>
      <c r="D479" s="38" t="str">
        <f>VLOOKUP(Tabel5[[#This Row],[DB25]],'3. DB25 Alle koder'!B:C,2,FALSE)</f>
        <v>Formidlingsaktiviteter inden for overnatningsfaciliteter</v>
      </c>
    </row>
    <row r="480" spans="1:4" x14ac:dyDescent="0.25">
      <c r="A480" s="38" t="s">
        <v>2207</v>
      </c>
      <c r="B480" s="38" t="s">
        <v>3127</v>
      </c>
      <c r="C480" s="38" t="s">
        <v>2191</v>
      </c>
      <c r="D480" s="38" t="str">
        <f>VLOOKUP(Tabel5[[#This Row],[DB25]],'3. DB25 Alle koder'!B:C,2,FALSE)</f>
        <v>Formidlingsaktiviteter inden for udlejning og leasing af biler, autocampere og påhængsvogne</v>
      </c>
    </row>
    <row r="481" spans="1:4" x14ac:dyDescent="0.25">
      <c r="A481" s="38" t="s">
        <v>2207</v>
      </c>
      <c r="B481" s="38" t="s">
        <v>3127</v>
      </c>
      <c r="C481" s="38" t="s">
        <v>2207</v>
      </c>
      <c r="D481" s="38" t="str">
        <f>VLOOKUP(Tabel5[[#This Row],[DB25]],'3. DB25 Alle koder'!B:C,2,FALSE)</f>
        <v>Rejsebureauers aktiviteter</v>
      </c>
    </row>
    <row r="482" spans="1:4" x14ac:dyDescent="0.25">
      <c r="A482" t="s">
        <v>2213</v>
      </c>
      <c r="B482" t="s">
        <v>2211</v>
      </c>
      <c r="C482" t="s">
        <v>1749</v>
      </c>
      <c r="D482" t="str">
        <f>VLOOKUP(Tabel5[[#This Row],[DB25]],'3. DB25 Alle koder'!B:C,2,FALSE)</f>
        <v>Formidlingsaktiviteter inden for passagertransport</v>
      </c>
    </row>
    <row r="483" spans="1:4" x14ac:dyDescent="0.25">
      <c r="A483" t="s">
        <v>2213</v>
      </c>
      <c r="B483" t="s">
        <v>2211</v>
      </c>
      <c r="C483" t="s">
        <v>1781</v>
      </c>
      <c r="D483" t="str">
        <f>VLOOKUP(Tabel5[[#This Row],[DB25]],'3. DB25 Alle koder'!B:C,2,FALSE)</f>
        <v>Formidlingsaktiviteter inden for overnatningsfaciliteter</v>
      </c>
    </row>
    <row r="484" spans="1:4" x14ac:dyDescent="0.25">
      <c r="A484" t="s">
        <v>2213</v>
      </c>
      <c r="B484" t="s">
        <v>2211</v>
      </c>
      <c r="C484" t="s">
        <v>1815</v>
      </c>
      <c r="D484" t="str">
        <f>VLOOKUP(Tabel5[[#This Row],[DB25]],'3. DB25 Alle koder'!B:C,2,FALSE)</f>
        <v>Formidlingsaktiviteter i forbindelse med restaurationsaktiviteter</v>
      </c>
    </row>
    <row r="485" spans="1:4" x14ac:dyDescent="0.25">
      <c r="A485" t="s">
        <v>2213</v>
      </c>
      <c r="B485" t="s">
        <v>2211</v>
      </c>
      <c r="C485" t="s">
        <v>2191</v>
      </c>
      <c r="D485" t="str">
        <f>VLOOKUP(Tabel5[[#This Row],[DB25]],'3. DB25 Alle koder'!B:C,2,FALSE)</f>
        <v>Formidlingsaktiviteter inden for udlejning og leasing af biler, autocampere og påhængsvogne</v>
      </c>
    </row>
    <row r="486" spans="1:4" x14ac:dyDescent="0.25">
      <c r="A486" t="s">
        <v>2213</v>
      </c>
      <c r="B486" t="s">
        <v>2211</v>
      </c>
      <c r="C486" t="s">
        <v>2213</v>
      </c>
      <c r="D486" t="str">
        <f>VLOOKUP(Tabel5[[#This Row],[DB25]],'3. DB25 Alle koder'!B:C,2,FALSE)</f>
        <v>Andre reservationstjenesteydelser og tjenesteydelser i forbindelse hermed</v>
      </c>
    </row>
    <row r="487" spans="1:4" x14ac:dyDescent="0.25">
      <c r="A487" t="s">
        <v>2213</v>
      </c>
      <c r="B487" t="s">
        <v>2211</v>
      </c>
      <c r="C487" t="s">
        <v>2263</v>
      </c>
      <c r="D487" t="str">
        <f>VLOOKUP(Tabel5[[#This Row],[DB25]],'3. DB25 Alle koder'!B:C,2,FALSE)</f>
        <v>Formidlingsaktiviteter inden for forretningsservice i.a.n.</v>
      </c>
    </row>
    <row r="488" spans="1:4" x14ac:dyDescent="0.25">
      <c r="A488" s="38" t="s">
        <v>2232</v>
      </c>
      <c r="B488" s="38" t="s">
        <v>2231</v>
      </c>
      <c r="C488" s="38" t="s">
        <v>2232</v>
      </c>
      <c r="D488" s="38" t="str">
        <f>VLOOKUP(Tabel5[[#This Row],[DB25]],'3. DB25 Alle koder'!B:C,2,FALSE)</f>
        <v>Almindelig rengøring i bygninger</v>
      </c>
    </row>
    <row r="489" spans="1:4" x14ac:dyDescent="0.25">
      <c r="A489" s="38" t="s">
        <v>2232</v>
      </c>
      <c r="B489" s="38" t="s">
        <v>2231</v>
      </c>
      <c r="C489" s="38" t="s">
        <v>2639</v>
      </c>
      <c r="D489" s="38" t="str">
        <f>VLOOKUP(Tabel5[[#This Row],[DB25]],'3. DB25 Alle koder'!B:C,2,FALSE)</f>
        <v>Levering af personlige serviceydelser i hjemmet</v>
      </c>
    </row>
    <row r="490" spans="1:4" x14ac:dyDescent="0.25">
      <c r="A490" t="s">
        <v>3574</v>
      </c>
      <c r="B490" t="s">
        <v>3148</v>
      </c>
      <c r="C490" t="s">
        <v>487</v>
      </c>
      <c r="D490" t="str">
        <f>VLOOKUP(Tabel5[[#This Row],[DB25]],'3. DB25 Alle koder'!B:C,2,FALSE)</f>
        <v>Anden trykning</v>
      </c>
    </row>
    <row r="491" spans="1:4" x14ac:dyDescent="0.25">
      <c r="A491" t="s">
        <v>3574</v>
      </c>
      <c r="B491" t="s">
        <v>3148</v>
      </c>
      <c r="C491" t="s">
        <v>2251</v>
      </c>
      <c r="D491" t="str">
        <f>VLOOKUP(Tabel5[[#This Row],[DB25]],'3. DB25 Alle koder'!B:C,2,FALSE)</f>
        <v>Administrations- og kontorserviceaktiviteter</v>
      </c>
    </row>
    <row r="492" spans="1:4" x14ac:dyDescent="0.25">
      <c r="A492" s="38" t="s">
        <v>2259</v>
      </c>
      <c r="B492" s="38" t="s">
        <v>2257</v>
      </c>
      <c r="C492" s="38" t="s">
        <v>2259</v>
      </c>
      <c r="D492" s="38" t="str">
        <f>VLOOKUP(Tabel5[[#This Row],[DB25]],'3. DB25 Alle koder'!B:C,2,FALSE)</f>
        <v>Organisering af kongresser, messer og udstillinger</v>
      </c>
    </row>
    <row r="493" spans="1:4" x14ac:dyDescent="0.25">
      <c r="A493" s="38" t="s">
        <v>2259</v>
      </c>
      <c r="B493" s="38" t="s">
        <v>2257</v>
      </c>
      <c r="C493" s="38" t="s">
        <v>2538</v>
      </c>
      <c r="D493" s="38" t="str">
        <f>VLOOKUP(Tabel5[[#This Row],[DB25]],'3. DB25 Alle koder'!B:C,2,FALSE)</f>
        <v>Drift af lystbådehavne</v>
      </c>
    </row>
    <row r="494" spans="1:4" x14ac:dyDescent="0.25">
      <c r="A494" s="38" t="s">
        <v>2259</v>
      </c>
      <c r="B494" s="38" t="s">
        <v>2257</v>
      </c>
      <c r="C494" s="38" t="s">
        <v>2540</v>
      </c>
      <c r="D494" s="38" t="str">
        <f>VLOOKUP(Tabel5[[#This Row],[DB25]],'3. DB25 Alle koder'!B:C,2,FALSE)</f>
        <v>Drift af andre forlystelser og fritidsaktiviteter</v>
      </c>
    </row>
    <row r="495" spans="1:4" x14ac:dyDescent="0.25">
      <c r="A495" t="s">
        <v>2271</v>
      </c>
      <c r="B495" t="s">
        <v>3150</v>
      </c>
      <c r="C495" t="s">
        <v>1280</v>
      </c>
      <c r="D495" t="str">
        <f>VLOOKUP(Tabel5[[#This Row],[DB25]],'3. DB25 Alle koder'!B:C,2,FALSE)</f>
        <v>Formidlingsaktiviteter i forbindelse med specialiserede bygge- og anlægsarbejder</v>
      </c>
    </row>
    <row r="496" spans="1:4" x14ac:dyDescent="0.25">
      <c r="A496" t="s">
        <v>2271</v>
      </c>
      <c r="B496" t="s">
        <v>3150</v>
      </c>
      <c r="C496" t="s">
        <v>1294</v>
      </c>
      <c r="D496" t="str">
        <f>VLOOKUP(Tabel5[[#This Row],[DB25]],'3. DB25 Alle koder'!B:C,2,FALSE)</f>
        <v>Agenturhandel med landbrugsråvarer, levende dyr, tekstilråvarer og halvfabrikata</v>
      </c>
    </row>
    <row r="497" spans="1:4" x14ac:dyDescent="0.25">
      <c r="A497" t="s">
        <v>2271</v>
      </c>
      <c r="B497" t="s">
        <v>3150</v>
      </c>
      <c r="C497" t="s">
        <v>1297</v>
      </c>
      <c r="D497" t="str">
        <f>VLOOKUP(Tabel5[[#This Row],[DB25]],'3. DB25 Alle koder'!B:C,2,FALSE)</f>
        <v>Agenturhandel med brændstoffer, malme, metaller og kemiske produkter til industrien</v>
      </c>
    </row>
    <row r="498" spans="1:4" x14ac:dyDescent="0.25">
      <c r="A498" t="s">
        <v>2271</v>
      </c>
      <c r="B498" t="s">
        <v>3150</v>
      </c>
      <c r="C498" t="s">
        <v>1300</v>
      </c>
      <c r="D498" t="str">
        <f>VLOOKUP(Tabel5[[#This Row],[DB25]],'3. DB25 Alle koder'!B:C,2,FALSE)</f>
        <v>Agenturhandel med tømmer og andre byggematerialer</v>
      </c>
    </row>
    <row r="499" spans="1:4" x14ac:dyDescent="0.25">
      <c r="A499" t="s">
        <v>2271</v>
      </c>
      <c r="B499" t="s">
        <v>3150</v>
      </c>
      <c r="C499" t="s">
        <v>1303</v>
      </c>
      <c r="D499" t="str">
        <f>VLOOKUP(Tabel5[[#This Row],[DB25]],'3. DB25 Alle koder'!B:C,2,FALSE)</f>
        <v>Agenturhandel med maskiner, teknisk udstyr, skibe og flyvemaskiner</v>
      </c>
    </row>
    <row r="500" spans="1:4" x14ac:dyDescent="0.25">
      <c r="A500" t="s">
        <v>2271</v>
      </c>
      <c r="B500" t="s">
        <v>3150</v>
      </c>
      <c r="C500" t="s">
        <v>1306</v>
      </c>
      <c r="D500" t="str">
        <f>VLOOKUP(Tabel5[[#This Row],[DB25]],'3. DB25 Alle koder'!B:C,2,FALSE)</f>
        <v>Agenturhandel med møbler, husholdningsartikler og isenkram</v>
      </c>
    </row>
    <row r="501" spans="1:4" x14ac:dyDescent="0.25">
      <c r="A501" t="s">
        <v>2271</v>
      </c>
      <c r="B501" t="s">
        <v>3150</v>
      </c>
      <c r="C501" t="s">
        <v>1309</v>
      </c>
      <c r="D501" t="str">
        <f>VLOOKUP(Tabel5[[#This Row],[DB25]],'3. DB25 Alle koder'!B:C,2,FALSE)</f>
        <v>Agenturhandel med tekstiler, beklædning, pelsværk, fodtøj og lædervarer</v>
      </c>
    </row>
    <row r="502" spans="1:4" x14ac:dyDescent="0.25">
      <c r="A502" t="s">
        <v>2271</v>
      </c>
      <c r="B502" t="s">
        <v>3150</v>
      </c>
      <c r="C502" t="s">
        <v>1312</v>
      </c>
      <c r="D502" t="str">
        <f>VLOOKUP(Tabel5[[#This Row],[DB25]],'3. DB25 Alle koder'!B:C,2,FALSE)</f>
        <v>Fiskeauktioner</v>
      </c>
    </row>
    <row r="503" spans="1:4" x14ac:dyDescent="0.25">
      <c r="A503" t="s">
        <v>2271</v>
      </c>
      <c r="B503" t="s">
        <v>3150</v>
      </c>
      <c r="C503" t="s">
        <v>1314</v>
      </c>
      <c r="D503" t="str">
        <f>VLOOKUP(Tabel5[[#This Row],[DB25]],'3. DB25 Alle koder'!B:C,2,FALSE)</f>
        <v>Anden agenturhandel med føde-, drikke- og tobaksvarer</v>
      </c>
    </row>
    <row r="504" spans="1:4" x14ac:dyDescent="0.25">
      <c r="A504" t="s">
        <v>2271</v>
      </c>
      <c r="B504" t="s">
        <v>3150</v>
      </c>
      <c r="C504" t="s">
        <v>1317</v>
      </c>
      <c r="D504" t="str">
        <f>VLOOKUP(Tabel5[[#This Row],[DB25]],'3. DB25 Alle koder'!B:C,2,FALSE)</f>
        <v>Agenturhandel med motorcykler, biler, busser og trailere mv.</v>
      </c>
    </row>
    <row r="505" spans="1:4" x14ac:dyDescent="0.25">
      <c r="A505" t="s">
        <v>2271</v>
      </c>
      <c r="B505" t="s">
        <v>3150</v>
      </c>
      <c r="C505" t="s">
        <v>1319</v>
      </c>
      <c r="D505" t="str">
        <f>VLOOKUP(Tabel5[[#This Row],[DB25]],'3. DB25 Alle koder'!B:C,2,FALSE)</f>
        <v>Agenturhandel med specialiseret varesortiment, bortset fra køretøjer</v>
      </c>
    </row>
    <row r="506" spans="1:4" x14ac:dyDescent="0.25">
      <c r="A506" t="s">
        <v>2271</v>
      </c>
      <c r="B506" t="s">
        <v>3150</v>
      </c>
      <c r="C506" t="s">
        <v>1323</v>
      </c>
      <c r="D506" t="str">
        <f>VLOOKUP(Tabel5[[#This Row],[DB25]],'3. DB25 Alle koder'!B:C,2,FALSE)</f>
        <v>Agenturhandel med ikke-specialiseret varesortiment</v>
      </c>
    </row>
    <row r="507" spans="1:4" x14ac:dyDescent="0.25">
      <c r="A507" t="s">
        <v>2271</v>
      </c>
      <c r="B507" t="s">
        <v>3150</v>
      </c>
      <c r="C507" t="s">
        <v>1631</v>
      </c>
      <c r="D507" t="str">
        <f>VLOOKUP(Tabel5[[#This Row],[DB25]],'3. DB25 Alle koder'!B:C,2,FALSE)</f>
        <v>Formidlingsaktiviteter inden for ikke-specialiseret detailhandel</v>
      </c>
    </row>
    <row r="508" spans="1:4" x14ac:dyDescent="0.25">
      <c r="A508" t="s">
        <v>2271</v>
      </c>
      <c r="B508" t="s">
        <v>3150</v>
      </c>
      <c r="C508" t="s">
        <v>1762</v>
      </c>
      <c r="D508" t="str">
        <f>VLOOKUP(Tabel5[[#This Row],[DB25]],'3. DB25 Alle koder'!B:C,2,FALSE)</f>
        <v>Formidlingsaktiviteter inden for post- og kuréraktiviteter</v>
      </c>
    </row>
    <row r="509" spans="1:4" x14ac:dyDescent="0.25">
      <c r="A509" t="s">
        <v>2271</v>
      </c>
      <c r="B509" t="s">
        <v>3150</v>
      </c>
      <c r="C509" t="s">
        <v>1781</v>
      </c>
      <c r="D509" t="str">
        <f>VLOOKUP(Tabel5[[#This Row],[DB25]],'3. DB25 Alle koder'!B:C,2,FALSE)</f>
        <v>Formidlingsaktiviteter inden for overnatningsfaciliteter</v>
      </c>
    </row>
    <row r="510" spans="1:4" x14ac:dyDescent="0.25">
      <c r="A510" t="s">
        <v>2271</v>
      </c>
      <c r="B510" t="s">
        <v>3150</v>
      </c>
      <c r="C510" t="s">
        <v>1815</v>
      </c>
      <c r="D510" t="str">
        <f>VLOOKUP(Tabel5[[#This Row],[DB25]],'3. DB25 Alle koder'!B:C,2,FALSE)</f>
        <v>Formidlingsaktiviteter i forbindelse med restaurationsaktiviteter</v>
      </c>
    </row>
    <row r="511" spans="1:4" x14ac:dyDescent="0.25">
      <c r="A511" t="s">
        <v>2271</v>
      </c>
      <c r="B511" t="s">
        <v>3150</v>
      </c>
      <c r="C511" t="s">
        <v>1884</v>
      </c>
      <c r="D511" t="str">
        <f>VLOOKUP(Tabel5[[#This Row],[DB25]],'3. DB25 Alle koder'!B:C,2,FALSE)</f>
        <v>Videresalg af telekommunikation og formidlingsaktiviteter inden for telekommunikation</v>
      </c>
    </row>
    <row r="512" spans="1:4" x14ac:dyDescent="0.25">
      <c r="A512" t="s">
        <v>2271</v>
      </c>
      <c r="B512" t="s">
        <v>3150</v>
      </c>
      <c r="C512" t="s">
        <v>2191</v>
      </c>
      <c r="D512" t="str">
        <f>VLOOKUP(Tabel5[[#This Row],[DB25]],'3. DB25 Alle koder'!B:C,2,FALSE)</f>
        <v>Formidlingsaktiviteter inden for udlejning og leasing af biler, autocampere og påhængsvogne</v>
      </c>
    </row>
    <row r="513" spans="1:4" x14ac:dyDescent="0.25">
      <c r="A513" t="s">
        <v>2271</v>
      </c>
      <c r="B513" t="s">
        <v>3150</v>
      </c>
      <c r="C513" t="s">
        <v>2194</v>
      </c>
      <c r="D513" t="str">
        <f>VLOOKUP(Tabel5[[#This Row],[DB25]],'3. DB25 Alle koder'!B:C,2,FALSE)</f>
        <v>Formidlingsaktiviteter inden for udlejning og leasing af andre materielle aktiver og andre ikke-finansielle immaterielle aktiver</v>
      </c>
    </row>
    <row r="514" spans="1:4" x14ac:dyDescent="0.25">
      <c r="A514" t="s">
        <v>2271</v>
      </c>
      <c r="B514" t="s">
        <v>3150</v>
      </c>
      <c r="C514" t="s">
        <v>2263</v>
      </c>
      <c r="D514" t="str">
        <f>VLOOKUP(Tabel5[[#This Row],[DB25]],'3. DB25 Alle koder'!B:C,2,FALSE)</f>
        <v>Formidlingsaktiviteter inden for forretningsservice i.a.n.</v>
      </c>
    </row>
    <row r="515" spans="1:4" x14ac:dyDescent="0.25">
      <c r="A515" t="s">
        <v>2271</v>
      </c>
      <c r="B515" t="s">
        <v>3150</v>
      </c>
      <c r="C515" t="s">
        <v>2267</v>
      </c>
      <c r="D515" t="str">
        <f>VLOOKUP(Tabel5[[#This Row],[DB25]],'3. DB25 Alle koder'!B:C,2,FALSE)</f>
        <v>Inkassoaktiviteter og kreditoplysning</v>
      </c>
    </row>
    <row r="516" spans="1:4" x14ac:dyDescent="0.25">
      <c r="A516" t="s">
        <v>2271</v>
      </c>
      <c r="B516" t="s">
        <v>3150</v>
      </c>
      <c r="C516" t="s">
        <v>2271</v>
      </c>
      <c r="D516" t="str">
        <f>VLOOKUP(Tabel5[[#This Row],[DB25]],'3. DB25 Alle koder'!B:C,2,FALSE)</f>
        <v>Andre forretningsserviceaktiviteter i.a.n.</v>
      </c>
    </row>
    <row r="517" spans="1:4" x14ac:dyDescent="0.25">
      <c r="A517" t="s">
        <v>2271</v>
      </c>
      <c r="B517" t="s">
        <v>3150</v>
      </c>
      <c r="C517" t="s">
        <v>2354</v>
      </c>
      <c r="D517" t="str">
        <f>VLOOKUP(Tabel5[[#This Row],[DB25]],'3. DB25 Alle koder'!B:C,2,FALSE)</f>
        <v>Formidlingsaktiviteter i forbindelse med kurser og undervisere</v>
      </c>
    </row>
    <row r="518" spans="1:4" x14ac:dyDescent="0.25">
      <c r="A518" t="s">
        <v>2271</v>
      </c>
      <c r="B518" t="s">
        <v>3150</v>
      </c>
      <c r="C518" t="s">
        <v>2387</v>
      </c>
      <c r="D518" t="str">
        <f>VLOOKUP(Tabel5[[#This Row],[DB25]],'3. DB25 Alle koder'!B:C,2,FALSE)</f>
        <v>Formidlingsaktiviteter inden for læge- og tandlægeaktiviteter og sundhedsvæsen i øvrigt</v>
      </c>
    </row>
    <row r="519" spans="1:4" x14ac:dyDescent="0.25">
      <c r="A519" t="s">
        <v>2271</v>
      </c>
      <c r="B519" t="s">
        <v>3150</v>
      </c>
      <c r="C519" t="s">
        <v>2416</v>
      </c>
      <c r="D519" t="str">
        <f>VLOOKUP(Tabel5[[#This Row],[DB25]],'3. DB25 Alle koder'!B:C,2,FALSE)</f>
        <v>Formidlingsaktiviteter inden for institutionsophold</v>
      </c>
    </row>
    <row r="520" spans="1:4" x14ac:dyDescent="0.25">
      <c r="A520" t="s">
        <v>2271</v>
      </c>
      <c r="B520" t="s">
        <v>3150</v>
      </c>
      <c r="C520" t="s">
        <v>2606</v>
      </c>
      <c r="D520" t="str">
        <f>VLOOKUP(Tabel5[[#This Row],[DB25]],'3. DB25 Alle koder'!B:C,2,FALSE)</f>
        <v>Formidlingsaktiviteter i forbindelse med reparation og vedligeholdelse af computere, varer til personlig brug og husholdningsbrug samt motorkøretøjer og motorcykler</v>
      </c>
    </row>
    <row r="521" spans="1:4" x14ac:dyDescent="0.25">
      <c r="A521" t="s">
        <v>2271</v>
      </c>
      <c r="B521" t="s">
        <v>3150</v>
      </c>
      <c r="C521" t="s">
        <v>2634</v>
      </c>
      <c r="D521" t="str">
        <f>VLOOKUP(Tabel5[[#This Row],[DB25]],'3. DB25 Alle koder'!B:C,2,FALSE)</f>
        <v>Formidlingsaktiviteter inden for personlige serviceydelser</v>
      </c>
    </row>
    <row r="522" spans="1:4" x14ac:dyDescent="0.25">
      <c r="A522" s="38" t="s">
        <v>2342</v>
      </c>
      <c r="B522" s="38" t="s">
        <v>2341</v>
      </c>
      <c r="C522" s="38" t="s">
        <v>2342</v>
      </c>
      <c r="D522" s="38" t="str">
        <f>VLOOKUP(Tabel5[[#This Row],[DB25]],'3. DB25 Alle koder'!B:C,2,FALSE)</f>
        <v>Undervisning inden for sport og fritid</v>
      </c>
    </row>
    <row r="523" spans="1:4" x14ac:dyDescent="0.25">
      <c r="A523" s="38" t="s">
        <v>2342</v>
      </c>
      <c r="B523" s="38" t="s">
        <v>2341</v>
      </c>
      <c r="C523" s="38" t="s">
        <v>2528</v>
      </c>
      <c r="D523" s="38" t="str">
        <f>VLOOKUP(Tabel5[[#This Row],[DB25]],'3. DB25 Alle koder'!B:C,2,FALSE)</f>
        <v>Drift af fitnesscentre</v>
      </c>
    </row>
    <row r="524" spans="1:4" x14ac:dyDescent="0.25">
      <c r="A524" t="s">
        <v>3449</v>
      </c>
      <c r="B524" t="s">
        <v>3190</v>
      </c>
      <c r="C524" t="s">
        <v>2371</v>
      </c>
      <c r="D524" t="str">
        <f>VLOOKUP(Tabel5[[#This Row],[DB25]],'3. DB25 Alle koder'!B:C,2,FALSE)</f>
        <v>Billeddiagnostiske undersøgelser og medicinske laboratorieaktiviteter</v>
      </c>
    </row>
    <row r="525" spans="1:4" x14ac:dyDescent="0.25">
      <c r="A525" t="s">
        <v>3449</v>
      </c>
      <c r="B525" t="s">
        <v>3190</v>
      </c>
      <c r="C525" t="s">
        <v>2374</v>
      </c>
      <c r="D525" t="str">
        <f>VLOOKUP(Tabel5[[#This Row],[DB25]],'3. DB25 Alle koder'!B:C,2,FALSE)</f>
        <v>Patienttransport med ambulance</v>
      </c>
    </row>
    <row r="526" spans="1:4" x14ac:dyDescent="0.25">
      <c r="A526" t="s">
        <v>3449</v>
      </c>
      <c r="B526" t="s">
        <v>3190</v>
      </c>
      <c r="C526" t="s">
        <v>2385</v>
      </c>
      <c r="D526" t="str">
        <f>VLOOKUP(Tabel5[[#This Row],[DB25]],'3. DB25 Alle koder'!B:C,2,FALSE)</f>
        <v>Traditionelle, komplementære og alternative behandlingsformer</v>
      </c>
    </row>
    <row r="527" spans="1:4" x14ac:dyDescent="0.25">
      <c r="A527" t="s">
        <v>3449</v>
      </c>
      <c r="B527" t="s">
        <v>3190</v>
      </c>
      <c r="C527" t="s">
        <v>2389</v>
      </c>
      <c r="D527" t="str">
        <f>VLOOKUP(Tabel5[[#This Row],[DB25]],'3. DB25 Alle koder'!B:C,2,FALSE)</f>
        <v>Drift af sundhedsvæsen i øvrigt i.a.n.</v>
      </c>
    </row>
    <row r="528" spans="1:4" x14ac:dyDescent="0.25">
      <c r="A528" s="38" t="s">
        <v>2452</v>
      </c>
      <c r="B528" s="38" t="s">
        <v>3216</v>
      </c>
      <c r="C528" s="38" t="s">
        <v>2422</v>
      </c>
      <c r="D528" s="38" t="str">
        <f>VLOOKUP(Tabel5[[#This Row],[DB25]],'3. DB25 Alle koder'!B:C,2,FALSE)</f>
        <v>Drift af flygtninge- og asylcentre</v>
      </c>
    </row>
    <row r="529" spans="1:4" x14ac:dyDescent="0.25">
      <c r="A529" s="38" t="s">
        <v>2452</v>
      </c>
      <c r="B529" s="38" t="s">
        <v>3216</v>
      </c>
      <c r="C529" s="38" t="s">
        <v>2452</v>
      </c>
      <c r="D529" s="38" t="str">
        <f>VLOOKUP(Tabel5[[#This Row],[DB25]],'3. DB25 Alle koder'!B:C,2,FALSE)</f>
        <v>Aktiviteter til støtte for flygtninge- og katastrofeofre mv.</v>
      </c>
    </row>
    <row r="530" spans="1:4" x14ac:dyDescent="0.25">
      <c r="A530" t="s">
        <v>3461</v>
      </c>
      <c r="B530" t="s">
        <v>3223</v>
      </c>
      <c r="C530" t="s">
        <v>2483</v>
      </c>
      <c r="D530" t="str">
        <f>VLOOKUP(Tabel5[[#This Row],[DB25]],'3. DB25 Alle koder'!B:C,2,FALSE)</f>
        <v>Teknisk planlægning, levering, opsætning og betjening af udstyr til events</v>
      </c>
    </row>
    <row r="531" spans="1:4" x14ac:dyDescent="0.25">
      <c r="A531" t="s">
        <v>3461</v>
      </c>
      <c r="B531" t="s">
        <v>3223</v>
      </c>
      <c r="C531" t="s">
        <v>2485</v>
      </c>
      <c r="D531" t="str">
        <f>VLOOKUP(Tabel5[[#This Row],[DB25]],'3. DB25 Alle koder'!B:C,2,FALSE)</f>
        <v>Levering af andre serviceydelser i forbindelse med kunstnerisk skaben og scenekunst i.a.n.</v>
      </c>
    </row>
    <row r="532" spans="1:4" x14ac:dyDescent="0.25">
      <c r="A532" s="38" t="s">
        <v>3457</v>
      </c>
      <c r="B532" s="38" t="s">
        <v>2460</v>
      </c>
      <c r="C532" s="38" t="s">
        <v>1822</v>
      </c>
      <c r="D532" s="38" t="str">
        <f>VLOOKUP(Tabel5[[#This Row],[DB25]],'3. DB25 Alle koder'!B:C,2,FALSE)</f>
        <v>Udgivelse af bøger</v>
      </c>
    </row>
    <row r="533" spans="1:4" x14ac:dyDescent="0.25">
      <c r="A533" s="38" t="s">
        <v>3457</v>
      </c>
      <c r="B533" s="38" t="s">
        <v>2460</v>
      </c>
      <c r="C533" s="38" t="s">
        <v>1825</v>
      </c>
      <c r="D533" s="38" t="str">
        <f>VLOOKUP(Tabel5[[#This Row],[DB25]],'3. DB25 Alle koder'!B:C,2,FALSE)</f>
        <v>Udgivelse af aviser og dagblade</v>
      </c>
    </row>
    <row r="534" spans="1:4" x14ac:dyDescent="0.25">
      <c r="A534" s="38" t="s">
        <v>3457</v>
      </c>
      <c r="B534" s="38" t="s">
        <v>2460</v>
      </c>
      <c r="C534" s="38" t="s">
        <v>1828</v>
      </c>
      <c r="D534" s="38" t="str">
        <f>VLOOKUP(Tabel5[[#This Row],[DB25]],'3. DB25 Alle koder'!B:C,2,FALSE)</f>
        <v>Udgivelse af ugeblade og magasiner</v>
      </c>
    </row>
    <row r="535" spans="1:4" x14ac:dyDescent="0.25">
      <c r="A535" s="38" t="s">
        <v>3457</v>
      </c>
      <c r="B535" s="38" t="s">
        <v>2460</v>
      </c>
      <c r="C535" s="38" t="s">
        <v>2463</v>
      </c>
      <c r="D535" s="38" t="str">
        <f>VLOOKUP(Tabel5[[#This Row],[DB25]],'3. DB25 Alle koder'!B:C,2,FALSE)</f>
        <v>Litteratur- og musikkomposition</v>
      </c>
    </row>
    <row r="536" spans="1:4" x14ac:dyDescent="0.25">
      <c r="A536" s="38" t="s">
        <v>3457</v>
      </c>
      <c r="B536" s="38" t="s">
        <v>2460</v>
      </c>
      <c r="C536" s="38" t="s">
        <v>2466</v>
      </c>
      <c r="D536" s="38" t="str">
        <f>VLOOKUP(Tabel5[[#This Row],[DB25]],'3. DB25 Alle koder'!B:C,2,FALSE)</f>
        <v>Billedkunstnerisk skaben</v>
      </c>
    </row>
    <row r="537" spans="1:4" x14ac:dyDescent="0.25">
      <c r="A537" s="38" t="s">
        <v>3457</v>
      </c>
      <c r="B537" s="38" t="s">
        <v>2460</v>
      </c>
      <c r="C537" s="38" t="s">
        <v>2469</v>
      </c>
      <c r="D537" s="38" t="str">
        <f>VLOOKUP(Tabel5[[#This Row],[DB25]],'3. DB25 Alle koder'!B:C,2,FALSE)</f>
        <v>Anden kunstnerisk skaben</v>
      </c>
    </row>
    <row r="538" spans="1:4" x14ac:dyDescent="0.25">
      <c r="A538" s="38" t="s">
        <v>3457</v>
      </c>
      <c r="B538" s="38" t="s">
        <v>2460</v>
      </c>
      <c r="C538" s="38" t="s">
        <v>2502</v>
      </c>
      <c r="D538" s="38" t="str">
        <f>VLOOKUP(Tabel5[[#This Row],[DB25]],'3. DB25 Alle koder'!B:C,2,FALSE)</f>
        <v>Konservering, restaurering og andre serviceydelser inden for kulturarv</v>
      </c>
    </row>
    <row r="539" spans="1:4" x14ac:dyDescent="0.25">
      <c r="A539" t="s">
        <v>3467</v>
      </c>
      <c r="B539" t="s">
        <v>3237</v>
      </c>
      <c r="C539" t="s">
        <v>2507</v>
      </c>
      <c r="D539" t="str">
        <f>VLOOKUP(Tabel5[[#This Row],[DB25]],'3. DB25 Alle koder'!B:C,2,FALSE)</f>
        <v>Drift af botaniske og zoologiske haver</v>
      </c>
    </row>
    <row r="540" spans="1:4" x14ac:dyDescent="0.25">
      <c r="A540" t="s">
        <v>3467</v>
      </c>
      <c r="B540" t="s">
        <v>3237</v>
      </c>
      <c r="C540" t="s">
        <v>2510</v>
      </c>
      <c r="D540" t="str">
        <f>VLOOKUP(Tabel5[[#This Row],[DB25]],'3. DB25 Alle koder'!B:C,2,FALSE)</f>
        <v>Drift af naturreservater</v>
      </c>
    </row>
    <row r="541" spans="1:4" x14ac:dyDescent="0.25">
      <c r="A541" s="38" t="s">
        <v>2522</v>
      </c>
      <c r="B541" s="38" t="s">
        <v>2521</v>
      </c>
      <c r="C541" s="38" t="s">
        <v>2522</v>
      </c>
      <c r="D541" s="38" t="str">
        <f>VLOOKUP(Tabel5[[#This Row],[DB25]],'3. DB25 Alle koder'!B:C,2,FALSE)</f>
        <v>Drift af sportsanlæg</v>
      </c>
    </row>
    <row r="542" spans="1:4" x14ac:dyDescent="0.25">
      <c r="A542" s="38" t="s">
        <v>2522</v>
      </c>
      <c r="B542" s="38" t="s">
        <v>2521</v>
      </c>
      <c r="C542" s="38" t="s">
        <v>2525</v>
      </c>
      <c r="D542" s="38" t="str">
        <f>VLOOKUP(Tabel5[[#This Row],[DB25]],'3. DB25 Alle koder'!B:C,2,FALSE)</f>
        <v>Drift af sportsklubber</v>
      </c>
    </row>
    <row r="543" spans="1:4" x14ac:dyDescent="0.25">
      <c r="A543" t="s">
        <v>2531</v>
      </c>
      <c r="B543" t="s">
        <v>3242</v>
      </c>
      <c r="C543" t="s">
        <v>2531</v>
      </c>
      <c r="D543" t="str">
        <f>VLOOKUP(Tabel5[[#This Row],[DB25]],'3. DB25 Alle koder'!B:C,2,FALSE)</f>
        <v>Sportsaktiviteter i.a.n.</v>
      </c>
    </row>
    <row r="544" spans="1:4" x14ac:dyDescent="0.25">
      <c r="A544" t="s">
        <v>2531</v>
      </c>
      <c r="B544" t="s">
        <v>3242</v>
      </c>
      <c r="C544" t="s">
        <v>2540</v>
      </c>
      <c r="D544" t="str">
        <f>VLOOKUP(Tabel5[[#This Row],[DB25]],'3. DB25 Alle koder'!B:C,2,FALSE)</f>
        <v>Drift af andre forlystelser og fritidsaktiviteter</v>
      </c>
    </row>
    <row r="545" spans="1:4" x14ac:dyDescent="0.25">
      <c r="A545" s="38" t="s">
        <v>2536</v>
      </c>
      <c r="B545" s="38" t="s">
        <v>3243</v>
      </c>
      <c r="C545" s="38" t="s">
        <v>2536</v>
      </c>
      <c r="D545" s="38" t="str">
        <f>VLOOKUP(Tabel5[[#This Row],[DB25]],'3. DB25 Alle koder'!B:C,2,FALSE)</f>
        <v>Drift af forlystelsesparker o.lign.</v>
      </c>
    </row>
    <row r="546" spans="1:4" x14ac:dyDescent="0.25">
      <c r="A546" s="38" t="s">
        <v>2536</v>
      </c>
      <c r="B546" s="38" t="s">
        <v>3243</v>
      </c>
      <c r="C546" s="38" t="s">
        <v>2540</v>
      </c>
      <c r="D546" s="38" t="str">
        <f>VLOOKUP(Tabel5[[#This Row],[DB25]],'3. DB25 Alle koder'!B:C,2,FALSE)</f>
        <v>Drift af andre forlystelser og fritidsaktiviteter</v>
      </c>
    </row>
    <row r="547" spans="1:4" x14ac:dyDescent="0.25">
      <c r="A547" t="s">
        <v>2540</v>
      </c>
      <c r="B547" t="s">
        <v>3244</v>
      </c>
      <c r="C547" t="s">
        <v>1663</v>
      </c>
      <c r="D547" t="str">
        <f>VLOOKUP(Tabel5[[#This Row],[DB25]],'3. DB25 Alle koder'!B:C,2,FALSE)</f>
        <v>Passagertransport med tovbaner og skilifter</v>
      </c>
    </row>
    <row r="548" spans="1:4" x14ac:dyDescent="0.25">
      <c r="A548" t="s">
        <v>2540</v>
      </c>
      <c r="B548" t="s">
        <v>3244</v>
      </c>
      <c r="C548" t="s">
        <v>2301</v>
      </c>
      <c r="D548" t="str">
        <f>VLOOKUP(Tabel5[[#This Row],[DB25]],'3. DB25 Alle koder'!B:C,2,FALSE)</f>
        <v>Brandvæsenets aktiviteter</v>
      </c>
    </row>
    <row r="549" spans="1:4" x14ac:dyDescent="0.25">
      <c r="A549" t="s">
        <v>2540</v>
      </c>
      <c r="B549" t="s">
        <v>3244</v>
      </c>
      <c r="C549" t="s">
        <v>2522</v>
      </c>
      <c r="D549" t="str">
        <f>VLOOKUP(Tabel5[[#This Row],[DB25]],'3. DB25 Alle koder'!B:C,2,FALSE)</f>
        <v>Drift af sportsanlæg</v>
      </c>
    </row>
    <row r="550" spans="1:4" x14ac:dyDescent="0.25">
      <c r="A550" t="s">
        <v>2540</v>
      </c>
      <c r="B550" t="s">
        <v>3244</v>
      </c>
      <c r="C550" t="s">
        <v>2525</v>
      </c>
      <c r="D550" t="str">
        <f>VLOOKUP(Tabel5[[#This Row],[DB25]],'3. DB25 Alle koder'!B:C,2,FALSE)</f>
        <v>Drift af sportsklubber</v>
      </c>
    </row>
    <row r="551" spans="1:4" x14ac:dyDescent="0.25">
      <c r="A551" t="s">
        <v>2540</v>
      </c>
      <c r="B551" t="s">
        <v>3244</v>
      </c>
      <c r="C551" t="s">
        <v>2531</v>
      </c>
      <c r="D551" t="str">
        <f>VLOOKUP(Tabel5[[#This Row],[DB25]],'3. DB25 Alle koder'!B:C,2,FALSE)</f>
        <v>Sportsaktiviteter i.a.n.</v>
      </c>
    </row>
    <row r="552" spans="1:4" x14ac:dyDescent="0.25">
      <c r="A552" t="s">
        <v>2540</v>
      </c>
      <c r="B552" t="s">
        <v>3244</v>
      </c>
      <c r="C552" t="s">
        <v>2540</v>
      </c>
      <c r="D552" t="str">
        <f>VLOOKUP(Tabel5[[#This Row],[DB25]],'3. DB25 Alle koder'!B:C,2,FALSE)</f>
        <v>Drift af andre forlystelser og fritidsaktiviteter</v>
      </c>
    </row>
    <row r="553" spans="1:4" x14ac:dyDescent="0.25">
      <c r="A553" s="38" t="s">
        <v>3473</v>
      </c>
      <c r="B553" s="38" t="s">
        <v>3271</v>
      </c>
      <c r="C553" s="38" t="s">
        <v>1759</v>
      </c>
      <c r="D553" s="38" t="str">
        <f>VLOOKUP(Tabel5[[#This Row],[DB25]],'3. DB25 Alle koder'!B:C,2,FALSE)</f>
        <v>Andre post- og kuréraktiviteter</v>
      </c>
    </row>
    <row r="554" spans="1:4" x14ac:dyDescent="0.25">
      <c r="A554" s="38" t="s">
        <v>3473</v>
      </c>
      <c r="B554" s="38" t="s">
        <v>3271</v>
      </c>
      <c r="C554" s="38" t="s">
        <v>2612</v>
      </c>
      <c r="D554" s="38" t="str">
        <f>VLOOKUP(Tabel5[[#This Row],[DB25]],'3. DB25 Alle koder'!B:C,2,FALSE)</f>
        <v>Drift af erhvervs- og institutionsvaskerier</v>
      </c>
    </row>
    <row r="555" spans="1:4" x14ac:dyDescent="0.25">
      <c r="A555" t="s">
        <v>3474</v>
      </c>
      <c r="B555" t="s">
        <v>3272</v>
      </c>
      <c r="C555" t="s">
        <v>1759</v>
      </c>
      <c r="D555" t="str">
        <f>VLOOKUP(Tabel5[[#This Row],[DB25]],'3. DB25 Alle koder'!B:C,2,FALSE)</f>
        <v>Andre post- og kuréraktiviteter</v>
      </c>
    </row>
    <row r="556" spans="1:4" x14ac:dyDescent="0.25">
      <c r="A556" t="s">
        <v>3474</v>
      </c>
      <c r="B556" t="s">
        <v>3272</v>
      </c>
      <c r="C556" t="s">
        <v>2614</v>
      </c>
      <c r="D556" t="str">
        <f>VLOOKUP(Tabel5[[#This Row],[DB25]],'3. DB25 Alle koder'!B:C,2,FALSE)</f>
        <v>Drift af renserier og selvbetjeningsvaskerier mv.</v>
      </c>
    </row>
    <row r="557" spans="1:4" x14ac:dyDescent="0.25">
      <c r="A557" t="s">
        <v>3474</v>
      </c>
      <c r="B557" t="s">
        <v>3272</v>
      </c>
      <c r="C557" t="s">
        <v>2639</v>
      </c>
      <c r="D557" t="str">
        <f>VLOOKUP(Tabel5[[#This Row],[DB25]],'3. DB25 Alle koder'!B:C,2,FALSE)</f>
        <v>Levering af personlige serviceydelser i hjemmet</v>
      </c>
    </row>
    <row r="558" spans="1:4" x14ac:dyDescent="0.25">
      <c r="A558" s="38" t="s">
        <v>3481</v>
      </c>
      <c r="B558" s="38" t="s">
        <v>3282</v>
      </c>
      <c r="C558" s="38" t="s">
        <v>2385</v>
      </c>
      <c r="D558" s="38" t="str">
        <f>VLOOKUP(Tabel5[[#This Row],[DB25]],'3. DB25 Alle koder'!B:C,2,FALSE)</f>
        <v>Traditionelle, komplementære og alternative behandlingsformer</v>
      </c>
    </row>
    <row r="559" spans="1:4" x14ac:dyDescent="0.25">
      <c r="A559" s="38" t="s">
        <v>3481</v>
      </c>
      <c r="B559" s="38" t="s">
        <v>3282</v>
      </c>
      <c r="C559" s="38" t="s">
        <v>2634</v>
      </c>
      <c r="D559" s="38" t="str">
        <f>VLOOKUP(Tabel5[[#This Row],[DB25]],'3. DB25 Alle koder'!B:C,2,FALSE)</f>
        <v>Formidlingsaktiviteter inden for personlige serviceydelser</v>
      </c>
    </row>
    <row r="560" spans="1:4" x14ac:dyDescent="0.25">
      <c r="A560" s="38" t="s">
        <v>3481</v>
      </c>
      <c r="B560" s="38" t="s">
        <v>3282</v>
      </c>
      <c r="C560" s="38" t="s">
        <v>2639</v>
      </c>
      <c r="D560" s="38" t="str">
        <f>VLOOKUP(Tabel5[[#This Row],[DB25]],'3. DB25 Alle koder'!B:C,2,FALSE)</f>
        <v>Levering af personlige serviceydelser i hjemmet</v>
      </c>
    </row>
    <row r="561" spans="1:4" x14ac:dyDescent="0.25">
      <c r="A561" s="38" t="s">
        <v>3481</v>
      </c>
      <c r="B561" s="38" t="s">
        <v>3282</v>
      </c>
      <c r="C561" s="38" t="s">
        <v>2641</v>
      </c>
      <c r="D561" s="38" t="str">
        <f>VLOOKUP(Tabel5[[#This Row],[DB25]],'3. DB25 Alle koder'!B:C,2,FALSE)</f>
        <v>Andre personlige serviceydelser i.a.n.</v>
      </c>
    </row>
    <row r="562" spans="1:4" x14ac:dyDescent="0.25">
      <c r="A562" t="s">
        <v>3482</v>
      </c>
      <c r="B562" t="s">
        <v>3287</v>
      </c>
      <c r="C562" t="s">
        <v>2660</v>
      </c>
      <c r="D562" t="str">
        <f>VLOOKUP(Tabel5[[#This Row],[DB25]],'3. DB25 Alle koder'!B:C,2,FALSE)</f>
        <v>Ambassaders eksterritoriale aktivitet</v>
      </c>
    </row>
    <row r="563" spans="1:4" x14ac:dyDescent="0.25">
      <c r="A563" t="s">
        <v>3482</v>
      </c>
      <c r="B563" t="s">
        <v>3287</v>
      </c>
      <c r="C563" t="s">
        <v>2662</v>
      </c>
      <c r="D563" t="str">
        <f>VLOOKUP(Tabel5[[#This Row],[DB25]],'3. DB25 Alle koder'!B:C,2,FALSE)</f>
        <v>Andre eksterritoriale organisationers og organers aktiviteter</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D59"/>
  <sheetViews>
    <sheetView workbookViewId="0">
      <pane ySplit="1" topLeftCell="A2" activePane="bottomLeft" state="frozen"/>
      <selection pane="bottomLeft" activeCell="E3" sqref="E3"/>
    </sheetView>
  </sheetViews>
  <sheetFormatPr defaultColWidth="9.140625" defaultRowHeight="15" x14ac:dyDescent="0.25"/>
  <cols>
    <col min="1" max="1" width="22.140625" customWidth="1"/>
    <col min="2" max="2" width="75.85546875" customWidth="1"/>
    <col min="3" max="3" width="22.140625" customWidth="1"/>
    <col min="4" max="4" width="94.85546875" customWidth="1"/>
    <col min="5" max="16384" width="9.140625" style="60"/>
  </cols>
  <sheetData>
    <row r="1" spans="1:4" s="98" customFormat="1" x14ac:dyDescent="0.25">
      <c r="A1" s="57" t="s">
        <v>3791</v>
      </c>
      <c r="B1" s="58" t="s">
        <v>4091</v>
      </c>
      <c r="C1" s="57" t="s">
        <v>3794</v>
      </c>
      <c r="D1" s="59" t="s">
        <v>4090</v>
      </c>
    </row>
    <row r="2" spans="1:4" x14ac:dyDescent="0.25">
      <c r="A2" t="s">
        <v>104</v>
      </c>
      <c r="B2" t="s">
        <v>2671</v>
      </c>
      <c r="C2" t="s">
        <v>104</v>
      </c>
      <c r="D2" t="str">
        <f>VLOOKUP(Tabel1[[#This Row],[DB25]],'3. DB25 Alle koder'!B:C,2,FALSE)</f>
        <v>Forarbejdning af afgrøder efter høst af frø/sædekorn til udsæd</v>
      </c>
    </row>
    <row r="3" spans="1:4" x14ac:dyDescent="0.25">
      <c r="A3" t="s">
        <v>3577</v>
      </c>
      <c r="B3" t="s">
        <v>2673</v>
      </c>
      <c r="C3" t="s">
        <v>104</v>
      </c>
      <c r="D3" t="str">
        <f>VLOOKUP(Tabel1[[#This Row],[DB25]],'3. DB25 Alle koder'!B:C,2,FALSE)</f>
        <v>Forarbejdning af afgrøder efter høst af frø/sædekorn til udsæd</v>
      </c>
    </row>
    <row r="4" spans="1:4" x14ac:dyDescent="0.25">
      <c r="A4" s="38" t="s">
        <v>3581</v>
      </c>
      <c r="B4" s="38" t="s">
        <v>2716</v>
      </c>
      <c r="C4" s="38" t="s">
        <v>385</v>
      </c>
      <c r="D4" s="38" t="str">
        <f>VLOOKUP(Tabel1[[#This Row],[DB25]],'3. DB25 Alle koder'!B:C,2,FALSE)</f>
        <v>Fremstilling af strikkede og hæklede beklædningsartikler</v>
      </c>
    </row>
    <row r="5" spans="1:4" x14ac:dyDescent="0.25">
      <c r="A5" s="38" t="s">
        <v>3582</v>
      </c>
      <c r="B5" s="38" t="s">
        <v>2718</v>
      </c>
      <c r="C5" s="38" t="s">
        <v>385</v>
      </c>
      <c r="D5" s="38" t="str">
        <f>VLOOKUP(Tabel1[[#This Row],[DB25]],'3. DB25 Alle koder'!B:C,2,FALSE)</f>
        <v>Fremstilling af strikkede og hæklede beklædningsartikler</v>
      </c>
    </row>
    <row r="6" spans="1:4" x14ac:dyDescent="0.25">
      <c r="A6" t="s">
        <v>3579</v>
      </c>
      <c r="B6" t="s">
        <v>2706</v>
      </c>
      <c r="C6" t="s">
        <v>399</v>
      </c>
      <c r="D6" t="str">
        <f>VLOOKUP(Tabel1[[#This Row],[DB25]],'3. DB25 Alle koder'!B:C,2,FALSE)</f>
        <v>Fremstilling af beklædningsartikler af læder og pelsskind</v>
      </c>
    </row>
    <row r="7" spans="1:4" x14ac:dyDescent="0.25">
      <c r="A7" t="s">
        <v>3580</v>
      </c>
      <c r="B7" t="s">
        <v>2712</v>
      </c>
      <c r="C7" t="s">
        <v>399</v>
      </c>
      <c r="D7" t="str">
        <f>VLOOKUP(Tabel1[[#This Row],[DB25]],'3. DB25 Alle koder'!B:C,2,FALSE)</f>
        <v>Fremstilling af beklædningsartikler af læder og pelsskind</v>
      </c>
    </row>
    <row r="8" spans="1:4" x14ac:dyDescent="0.25">
      <c r="A8" s="38" t="s">
        <v>551</v>
      </c>
      <c r="B8" s="38" t="s">
        <v>2734</v>
      </c>
      <c r="C8" s="38" t="s">
        <v>554</v>
      </c>
      <c r="D8" s="38" t="str">
        <f>VLOOKUP(Tabel1[[#This Row],[DB25]],'3. DB25 Alle koder'!B:C,2,FALSE)</f>
        <v>Fremstilling af andre kemiske produkter i.a.n.</v>
      </c>
    </row>
    <row r="9" spans="1:4" x14ac:dyDescent="0.25">
      <c r="A9" s="38" t="s">
        <v>3583</v>
      </c>
      <c r="B9" s="38" t="s">
        <v>2736</v>
      </c>
      <c r="C9" s="38" t="s">
        <v>554</v>
      </c>
      <c r="D9" s="38" t="str">
        <f>VLOOKUP(Tabel1[[#This Row],[DB25]],'3. DB25 Alle koder'!B:C,2,FALSE)</f>
        <v>Fremstilling af andre kemiske produkter i.a.n.</v>
      </c>
    </row>
    <row r="10" spans="1:4" x14ac:dyDescent="0.25">
      <c r="A10" s="38" t="s">
        <v>3584</v>
      </c>
      <c r="B10" s="38" t="s">
        <v>2738</v>
      </c>
      <c r="C10" s="38" t="s">
        <v>554</v>
      </c>
      <c r="D10" s="38" t="str">
        <f>VLOOKUP(Tabel1[[#This Row],[DB25]],'3. DB25 Alle koder'!B:C,2,FALSE)</f>
        <v>Fremstilling af andre kemiske produkter i.a.n.</v>
      </c>
    </row>
    <row r="11" spans="1:4" x14ac:dyDescent="0.25">
      <c r="A11" t="s">
        <v>759</v>
      </c>
      <c r="B11" t="s">
        <v>2753</v>
      </c>
      <c r="C11" t="s">
        <v>759</v>
      </c>
      <c r="D11" t="str">
        <f>VLOOKUP(Tabel1[[#This Row],[DB25]],'3. DB25 Alle koder'!B:C,2,FALSE)</f>
        <v>Fremstilling af radiatorer, damp- og fyringskedler til centralvarmeanlæg</v>
      </c>
    </row>
    <row r="12" spans="1:4" x14ac:dyDescent="0.25">
      <c r="A12" t="s">
        <v>766</v>
      </c>
      <c r="B12" t="s">
        <v>2755</v>
      </c>
      <c r="C12" t="s">
        <v>759</v>
      </c>
      <c r="D12" t="str">
        <f>VLOOKUP(Tabel1[[#This Row],[DB25]],'3. DB25 Alle koder'!B:C,2,FALSE)</f>
        <v>Fremstilling af radiatorer, damp- og fyringskedler til centralvarmeanlæg</v>
      </c>
    </row>
    <row r="13" spans="1:4" x14ac:dyDescent="0.25">
      <c r="A13" s="38" t="s">
        <v>848</v>
      </c>
      <c r="B13" s="38" t="s">
        <v>2768</v>
      </c>
      <c r="C13" s="38" t="s">
        <v>848</v>
      </c>
      <c r="D13" s="38" t="str">
        <f>VLOOKUP(Tabel1[[#This Row],[DB25]],'3. DB25 Alle koder'!B:C,2,FALSE)</f>
        <v>Fremstilling af optiske instrumenter, magnetiske og optiske medier og fotografisk udstyr</v>
      </c>
    </row>
    <row r="14" spans="1:4" x14ac:dyDescent="0.25">
      <c r="A14" s="38" t="s">
        <v>3586</v>
      </c>
      <c r="B14" s="38" t="s">
        <v>2770</v>
      </c>
      <c r="C14" s="38" t="s">
        <v>848</v>
      </c>
      <c r="D14" s="38" t="str">
        <f>VLOOKUP(Tabel1[[#This Row],[DB25]],'3. DB25 Alle koder'!B:C,2,FALSE)</f>
        <v>Fremstilling af optiske instrumenter, magnetiske og optiske medier og fotografisk udstyr</v>
      </c>
    </row>
    <row r="15" spans="1:4" x14ac:dyDescent="0.25">
      <c r="A15" t="s">
        <v>3587</v>
      </c>
      <c r="B15" t="s">
        <v>2800</v>
      </c>
      <c r="C15" t="s">
        <v>1021</v>
      </c>
      <c r="D15" t="str">
        <f>VLOOKUP(Tabel1[[#This Row],[DB25]],'3. DB25 Alle koder'!B:C,2,FALSE)</f>
        <v>Fremstilling af møbler</v>
      </c>
    </row>
    <row r="16" spans="1:4" x14ac:dyDescent="0.25">
      <c r="A16" t="s">
        <v>3588</v>
      </c>
      <c r="B16" t="s">
        <v>2802</v>
      </c>
      <c r="C16" t="s">
        <v>1021</v>
      </c>
      <c r="D16" t="str">
        <f>VLOOKUP(Tabel1[[#This Row],[DB25]],'3. DB25 Alle koder'!B:C,2,FALSE)</f>
        <v>Fremstilling af møbler</v>
      </c>
    </row>
    <row r="17" spans="1:4" x14ac:dyDescent="0.25">
      <c r="A17" t="s">
        <v>3589</v>
      </c>
      <c r="B17" t="s">
        <v>2804</v>
      </c>
      <c r="C17" t="s">
        <v>1021</v>
      </c>
      <c r="D17" t="str">
        <f>VLOOKUP(Tabel1[[#This Row],[DB25]],'3. DB25 Alle koder'!B:C,2,FALSE)</f>
        <v>Fremstilling af møbler</v>
      </c>
    </row>
    <row r="18" spans="1:4" x14ac:dyDescent="0.25">
      <c r="A18" t="s">
        <v>3590</v>
      </c>
      <c r="B18" t="s">
        <v>2806</v>
      </c>
      <c r="C18" t="s">
        <v>1021</v>
      </c>
      <c r="D18" t="str">
        <f>VLOOKUP(Tabel1[[#This Row],[DB25]],'3. DB25 Alle koder'!B:C,2,FALSE)</f>
        <v>Fremstilling af møbler</v>
      </c>
    </row>
    <row r="19" spans="1:4" x14ac:dyDescent="0.25">
      <c r="A19" s="38" t="s">
        <v>1388</v>
      </c>
      <c r="B19" s="38" t="s">
        <v>2880</v>
      </c>
      <c r="C19" s="38" t="s">
        <v>1388</v>
      </c>
      <c r="D19" s="38" t="str">
        <f>VLOOKUP(Tabel1[[#This Row],[DB25]],'3. DB25 Alle koder'!B:C,2,FALSE)</f>
        <v>Engroshandel med radio og tv, fotografiske og optiske artikler</v>
      </c>
    </row>
    <row r="20" spans="1:4" x14ac:dyDescent="0.25">
      <c r="A20" s="38" t="s">
        <v>3598</v>
      </c>
      <c r="B20" s="38" t="s">
        <v>2882</v>
      </c>
      <c r="C20" s="38" t="s">
        <v>1388</v>
      </c>
      <c r="D20" s="38" t="str">
        <f>VLOOKUP(Tabel1[[#This Row],[DB25]],'3. DB25 Alle koder'!B:C,2,FALSE)</f>
        <v>Engroshandel med radio og tv, fotografiske og optiske artikler</v>
      </c>
    </row>
    <row r="21" spans="1:4" x14ac:dyDescent="0.25">
      <c r="A21" t="s">
        <v>1407</v>
      </c>
      <c r="B21" t="s">
        <v>2884</v>
      </c>
      <c r="C21" t="s">
        <v>1407</v>
      </c>
      <c r="D21" t="str">
        <f>VLOOKUP(Tabel1[[#This Row],[DB25]],'3. DB25 Alle koder'!B:C,2,FALSE)</f>
        <v>Engroshandel med møbler til bolig-, kontor- og butiksbrug, tæpper og belysningsartikler</v>
      </c>
    </row>
    <row r="22" spans="1:4" x14ac:dyDescent="0.25">
      <c r="A22" t="s">
        <v>3602</v>
      </c>
      <c r="B22" t="s">
        <v>2894</v>
      </c>
      <c r="C22" t="s">
        <v>1407</v>
      </c>
      <c r="D22" t="str">
        <f>VLOOKUP(Tabel1[[#This Row],[DB25]],'3. DB25 Alle koder'!B:C,2,FALSE)</f>
        <v>Engroshandel med møbler til bolig-, kontor- og butiksbrug, tæpper og belysningsartikler</v>
      </c>
    </row>
    <row r="23" spans="1:4" x14ac:dyDescent="0.25">
      <c r="A23" s="38" t="s">
        <v>3599</v>
      </c>
      <c r="B23" s="38" t="s">
        <v>2887</v>
      </c>
      <c r="C23" s="38" t="s">
        <v>1423</v>
      </c>
      <c r="D23" s="38" t="str">
        <f>VLOOKUP(Tabel1[[#This Row],[DB25]],'3. DB25 Alle koder'!B:C,2,FALSE)</f>
        <v>Engroshandel med informations- og kommunikationsudstyr</v>
      </c>
    </row>
    <row r="24" spans="1:4" x14ac:dyDescent="0.25">
      <c r="A24" s="38" t="s">
        <v>3600</v>
      </c>
      <c r="B24" s="38" t="s">
        <v>2890</v>
      </c>
      <c r="C24" s="38" t="s">
        <v>1423</v>
      </c>
      <c r="D24" s="38" t="str">
        <f>VLOOKUP(Tabel1[[#This Row],[DB25]],'3. DB25 Alle koder'!B:C,2,FALSE)</f>
        <v>Engroshandel med informations- og kommunikationsudstyr</v>
      </c>
    </row>
    <row r="25" spans="1:4" x14ac:dyDescent="0.25">
      <c r="A25" s="38" t="s">
        <v>3601</v>
      </c>
      <c r="B25" s="38" t="s">
        <v>2891</v>
      </c>
      <c r="C25" s="38" t="s">
        <v>1423</v>
      </c>
      <c r="D25" s="38" t="str">
        <f>VLOOKUP(Tabel1[[#This Row],[DB25]],'3. DB25 Alle koder'!B:C,2,FALSE)</f>
        <v>Engroshandel med informations- og kommunikationsudstyr</v>
      </c>
    </row>
    <row r="26" spans="1:4" x14ac:dyDescent="0.25">
      <c r="A26" s="38" t="s">
        <v>3603</v>
      </c>
      <c r="B26" s="38" t="s">
        <v>2896</v>
      </c>
      <c r="C26" s="38" t="s">
        <v>1423</v>
      </c>
      <c r="D26" s="38" t="str">
        <f>VLOOKUP(Tabel1[[#This Row],[DB25]],'3. DB25 Alle koder'!B:C,2,FALSE)</f>
        <v>Engroshandel med informations- og kommunikationsudstyr</v>
      </c>
    </row>
    <row r="27" spans="1:4" x14ac:dyDescent="0.25">
      <c r="A27" t="s">
        <v>1437</v>
      </c>
      <c r="B27" t="s">
        <v>2892</v>
      </c>
      <c r="C27" t="s">
        <v>1437</v>
      </c>
      <c r="D27" t="str">
        <f>VLOOKUP(Tabel1[[#This Row],[DB25]],'3. DB25 Alle koder'!B:C,2,FALSE)</f>
        <v>Engroshandel med andre maskiner og andet udstyr</v>
      </c>
    </row>
    <row r="28" spans="1:4" x14ac:dyDescent="0.25">
      <c r="A28" t="s">
        <v>3604</v>
      </c>
      <c r="B28" t="s">
        <v>1436</v>
      </c>
      <c r="C28" t="s">
        <v>1437</v>
      </c>
      <c r="D28" t="str">
        <f>VLOOKUP(Tabel1[[#This Row],[DB25]],'3. DB25 Alle koder'!B:C,2,FALSE)</f>
        <v>Engroshandel med andre maskiner og andet udstyr</v>
      </c>
    </row>
    <row r="29" spans="1:4" x14ac:dyDescent="0.25">
      <c r="A29" s="38" t="s">
        <v>3605</v>
      </c>
      <c r="B29" s="38" t="s">
        <v>2898</v>
      </c>
      <c r="C29" s="38" t="s">
        <v>1459</v>
      </c>
      <c r="D29" s="38" t="str">
        <f>VLOOKUP(Tabel1[[#This Row],[DB25]],'3. DB25 Alle koder'!B:C,2,FALSE)</f>
        <v>Engroshandel med træ og byggematerialer samt sanitetsartikler</v>
      </c>
    </row>
    <row r="30" spans="1:4" x14ac:dyDescent="0.25">
      <c r="A30" s="38" t="s">
        <v>3606</v>
      </c>
      <c r="B30" s="38" t="s">
        <v>2899</v>
      </c>
      <c r="C30" s="38" t="s">
        <v>1459</v>
      </c>
      <c r="D30" s="38" t="str">
        <f>VLOOKUP(Tabel1[[#This Row],[DB25]],'3. DB25 Alle koder'!B:C,2,FALSE)</f>
        <v>Engroshandel med træ og byggematerialer samt sanitetsartikler</v>
      </c>
    </row>
    <row r="31" spans="1:4" x14ac:dyDescent="0.25">
      <c r="A31" t="s">
        <v>3608</v>
      </c>
      <c r="B31" t="s">
        <v>2923</v>
      </c>
      <c r="C31" t="s">
        <v>1523</v>
      </c>
      <c r="D31" t="str">
        <f>VLOOKUP(Tabel1[[#This Row],[DB25]],'3. DB25 Alle koder'!B:C,2,FALSE)</f>
        <v>Detailhandel med informations- og kommunikationsudstyr</v>
      </c>
    </row>
    <row r="32" spans="1:4" x14ac:dyDescent="0.25">
      <c r="A32" t="s">
        <v>3609</v>
      </c>
      <c r="B32" t="s">
        <v>2925</v>
      </c>
      <c r="C32" t="s">
        <v>1523</v>
      </c>
      <c r="D32" t="str">
        <f>VLOOKUP(Tabel1[[#This Row],[DB25]],'3. DB25 Alle koder'!B:C,2,FALSE)</f>
        <v>Detailhandel med informations- og kommunikationsudstyr</v>
      </c>
    </row>
    <row r="33" spans="1:4" x14ac:dyDescent="0.25">
      <c r="A33" t="s">
        <v>3610</v>
      </c>
      <c r="B33" t="s">
        <v>2927</v>
      </c>
      <c r="C33" t="s">
        <v>1523</v>
      </c>
      <c r="D33" t="str">
        <f>VLOOKUP(Tabel1[[#This Row],[DB25]],'3. DB25 Alle koder'!B:C,2,FALSE)</f>
        <v>Detailhandel med informations- og kommunikationsudstyr</v>
      </c>
    </row>
    <row r="34" spans="1:4" x14ac:dyDescent="0.25">
      <c r="A34" s="38" t="s">
        <v>3614</v>
      </c>
      <c r="B34" s="38" t="s">
        <v>2938</v>
      </c>
      <c r="C34" s="38" t="s">
        <v>1571</v>
      </c>
      <c r="D34" s="38" t="str">
        <f>VLOOKUP(Tabel1[[#This Row],[DB25]],'3. DB25 Alle koder'!B:C,2,FALSE)</f>
        <v>Detailhandel med musikinstrumenter</v>
      </c>
    </row>
    <row r="35" spans="1:4" x14ac:dyDescent="0.25">
      <c r="A35" s="38" t="s">
        <v>3615</v>
      </c>
      <c r="B35" s="38" t="s">
        <v>2941</v>
      </c>
      <c r="C35" s="38" t="s">
        <v>1571</v>
      </c>
      <c r="D35" s="38" t="str">
        <f>VLOOKUP(Tabel1[[#This Row],[DB25]],'3. DB25 Alle koder'!B:C,2,FALSE)</f>
        <v>Detailhandel med musikinstrumenter</v>
      </c>
    </row>
    <row r="36" spans="1:4" x14ac:dyDescent="0.25">
      <c r="A36" t="s">
        <v>1604</v>
      </c>
      <c r="B36" t="s">
        <v>2955</v>
      </c>
      <c r="C36" t="s">
        <v>1604</v>
      </c>
      <c r="D36" t="str">
        <f>VLOOKUP(Tabel1[[#This Row],[DB25]],'3. DB25 Alle koder'!B:C,2,FALSE)</f>
        <v>Detailhandel med blomster og planter</v>
      </c>
    </row>
    <row r="37" spans="1:4" x14ac:dyDescent="0.25">
      <c r="A37" t="s">
        <v>1606</v>
      </c>
      <c r="B37" t="s">
        <v>2956</v>
      </c>
      <c r="C37" t="s">
        <v>1604</v>
      </c>
      <c r="D37" t="str">
        <f>VLOOKUP(Tabel1[[#This Row],[DB25]],'3. DB25 Alle koder'!B:C,2,FALSE)</f>
        <v>Detailhandel med blomster og planter</v>
      </c>
    </row>
    <row r="38" spans="1:4" x14ac:dyDescent="0.25">
      <c r="A38" s="38" t="s">
        <v>3622</v>
      </c>
      <c r="B38" s="38" t="s">
        <v>2961</v>
      </c>
      <c r="C38" s="38" t="s">
        <v>1613</v>
      </c>
      <c r="D38" s="38" t="str">
        <f>VLOOKUP(Tabel1[[#This Row],[DB25]],'3. DB25 Alle koder'!B:C,2,FALSE)</f>
        <v>Detailhandel med andre nye varer</v>
      </c>
    </row>
    <row r="39" spans="1:4" x14ac:dyDescent="0.25">
      <c r="A39" s="38" t="s">
        <v>3623</v>
      </c>
      <c r="B39" s="38" t="s">
        <v>2962</v>
      </c>
      <c r="C39" s="38" t="s">
        <v>1613</v>
      </c>
      <c r="D39" s="38" t="str">
        <f>VLOOKUP(Tabel1[[#This Row],[DB25]],'3. DB25 Alle koder'!B:C,2,FALSE)</f>
        <v>Detailhandel med andre nye varer</v>
      </c>
    </row>
    <row r="40" spans="1:4" x14ac:dyDescent="0.25">
      <c r="A40" t="s">
        <v>3627</v>
      </c>
      <c r="B40" t="s">
        <v>3009</v>
      </c>
      <c r="C40" t="s">
        <v>1769</v>
      </c>
      <c r="D40" t="str">
        <f>VLOOKUP(Tabel1[[#This Row],[DB25]],'3. DB25 Alle koder'!B:C,2,FALSE)</f>
        <v>Drift af hoteller og lignende overnatningsfaciliteter</v>
      </c>
    </row>
    <row r="41" spans="1:4" x14ac:dyDescent="0.25">
      <c r="A41" t="s">
        <v>3628</v>
      </c>
      <c r="B41" t="s">
        <v>3010</v>
      </c>
      <c r="C41" t="s">
        <v>1769</v>
      </c>
      <c r="D41" t="str">
        <f>VLOOKUP(Tabel1[[#This Row],[DB25]],'3. DB25 Alle koder'!B:C,2,FALSE)</f>
        <v>Drift af hoteller og lignende overnatningsfaciliteter</v>
      </c>
    </row>
    <row r="42" spans="1:4" x14ac:dyDescent="0.25">
      <c r="A42" s="38" t="s">
        <v>3629</v>
      </c>
      <c r="B42" s="38" t="s">
        <v>1827</v>
      </c>
      <c r="C42" s="38" t="s">
        <v>1828</v>
      </c>
      <c r="D42" s="38" t="str">
        <f>VLOOKUP(Tabel1[[#This Row],[DB25]],'3. DB25 Alle koder'!B:C,2,FALSE)</f>
        <v>Udgivelse af ugeblade og magasiner</v>
      </c>
    </row>
    <row r="43" spans="1:4" x14ac:dyDescent="0.25">
      <c r="A43" s="38" t="s">
        <v>3630</v>
      </c>
      <c r="B43" s="38" t="s">
        <v>3024</v>
      </c>
      <c r="C43" s="38" t="s">
        <v>1828</v>
      </c>
      <c r="D43" s="38" t="str">
        <f>VLOOKUP(Tabel1[[#This Row],[DB25]],'3. DB25 Alle koder'!B:C,2,FALSE)</f>
        <v>Udgivelse af ugeblade og magasiner</v>
      </c>
    </row>
    <row r="44" spans="1:4" x14ac:dyDescent="0.25">
      <c r="A44" t="s">
        <v>1880</v>
      </c>
      <c r="B44" t="s">
        <v>3035</v>
      </c>
      <c r="C44" t="s">
        <v>1880</v>
      </c>
      <c r="D44" t="str">
        <f>VLOOKUP(Tabel1[[#This Row],[DB25]],'3. DB25 Alle koder'!B:C,2,FALSE)</f>
        <v>Levering af fastnetbaseret, trådløs og satellitbaseret telekommunikation</v>
      </c>
    </row>
    <row r="45" spans="1:4" x14ac:dyDescent="0.25">
      <c r="A45" t="s">
        <v>3631</v>
      </c>
      <c r="B45" t="s">
        <v>3038</v>
      </c>
      <c r="C45" t="s">
        <v>1880</v>
      </c>
      <c r="D45" t="str">
        <f>VLOOKUP(Tabel1[[#This Row],[DB25]],'3. DB25 Alle koder'!B:C,2,FALSE)</f>
        <v>Levering af fastnetbaseret, trådløs og satellitbaseret telekommunikation</v>
      </c>
    </row>
    <row r="46" spans="1:4" x14ac:dyDescent="0.25">
      <c r="A46" s="38" t="s">
        <v>3632</v>
      </c>
      <c r="B46" s="38" t="s">
        <v>3044</v>
      </c>
      <c r="C46" s="38" t="s">
        <v>1898</v>
      </c>
      <c r="D46" s="38" t="str">
        <f>VLOOKUP(Tabel1[[#This Row],[DB25]],'3. DB25 Alle koder'!B:C,2,FALSE)</f>
        <v>Konsulentbistand vedrørende informationsteknologi og forvaltning af it-faciliteter</v>
      </c>
    </row>
    <row r="47" spans="1:4" x14ac:dyDescent="0.25">
      <c r="A47" s="38" t="s">
        <v>3633</v>
      </c>
      <c r="B47" s="38" t="s">
        <v>3046</v>
      </c>
      <c r="C47" s="38" t="s">
        <v>1898</v>
      </c>
      <c r="D47" s="38" t="str">
        <f>VLOOKUP(Tabel1[[#This Row],[DB25]],'3. DB25 Alle koder'!B:C,2,FALSE)</f>
        <v>Konsulentbistand vedrørende informationsteknologi og forvaltning af it-faciliteter</v>
      </c>
    </row>
    <row r="48" spans="1:4" x14ac:dyDescent="0.25">
      <c r="A48" t="s">
        <v>3635</v>
      </c>
      <c r="B48" t="s">
        <v>3098</v>
      </c>
      <c r="C48" t="s">
        <v>2088</v>
      </c>
      <c r="D48" t="str">
        <f>VLOOKUP(Tabel1[[#This Row],[DB25]],'3. DB25 Alle koder'!B:C,2,FALSE)</f>
        <v>Forskning og eksperimentel udvikling inden for naturvidenskab og teknik</v>
      </c>
    </row>
    <row r="49" spans="1:4" x14ac:dyDescent="0.25">
      <c r="A49" t="s">
        <v>3636</v>
      </c>
      <c r="B49" t="s">
        <v>3100</v>
      </c>
      <c r="C49" t="s">
        <v>2088</v>
      </c>
      <c r="D49" t="str">
        <f>VLOOKUP(Tabel1[[#This Row],[DB25]],'3. DB25 Alle koder'!B:C,2,FALSE)</f>
        <v>Forskning og eksperimentel udvikling inden for naturvidenskab og teknik</v>
      </c>
    </row>
    <row r="50" spans="1:4" x14ac:dyDescent="0.25">
      <c r="A50" s="38" t="s">
        <v>2163</v>
      </c>
      <c r="B50" s="38" t="s">
        <v>3114</v>
      </c>
      <c r="C50" s="38" t="s">
        <v>2163</v>
      </c>
      <c r="D50" s="38" t="str">
        <f>VLOOKUP(Tabel1[[#This Row],[DB25]],'3. DB25 Alle koder'!B:C,2,FALSE)</f>
        <v>Udlejning og leasing af andre varer til personlig brug og husholdningsbrug</v>
      </c>
    </row>
    <row r="51" spans="1:4" x14ac:dyDescent="0.25">
      <c r="A51" s="38" t="s">
        <v>3637</v>
      </c>
      <c r="B51" s="38" t="s">
        <v>3116</v>
      </c>
      <c r="C51" s="38" t="s">
        <v>2163</v>
      </c>
      <c r="D51" s="38" t="str">
        <f>VLOOKUP(Tabel1[[#This Row],[DB25]],'3. DB25 Alle koder'!B:C,2,FALSE)</f>
        <v>Udlejning og leasing af andre varer til personlig brug og husholdningsbrug</v>
      </c>
    </row>
    <row r="52" spans="1:4" x14ac:dyDescent="0.25">
      <c r="A52" t="s">
        <v>2203</v>
      </c>
      <c r="B52" t="s">
        <v>3121</v>
      </c>
      <c r="C52" t="s">
        <v>2203</v>
      </c>
      <c r="D52" t="str">
        <f>VLOOKUP(Tabel1[[#This Row],[DB25]],'3. DB25 Alle koder'!B:C,2,FALSE)</f>
        <v>Vikarbureauaktiviteter og anden personaleformidling</v>
      </c>
    </row>
    <row r="53" spans="1:4" x14ac:dyDescent="0.25">
      <c r="A53" t="s">
        <v>3638</v>
      </c>
      <c r="B53" t="s">
        <v>3123</v>
      </c>
      <c r="C53" t="s">
        <v>2203</v>
      </c>
      <c r="D53" t="str">
        <f>VLOOKUP(Tabel1[[#This Row],[DB25]],'3. DB25 Alle koder'!B:C,2,FALSE)</f>
        <v>Vikarbureauaktiviteter og anden personaleformidling</v>
      </c>
    </row>
    <row r="54" spans="1:4" x14ac:dyDescent="0.25">
      <c r="A54" s="38" t="s">
        <v>3639</v>
      </c>
      <c r="B54" s="38" t="s">
        <v>3131</v>
      </c>
      <c r="C54" s="38" t="s">
        <v>2218</v>
      </c>
      <c r="D54" s="38" t="str">
        <f>VLOOKUP(Tabel1[[#This Row],[DB25]],'3. DB25 Alle koder'!B:C,2,FALSE)</f>
        <v>Efterforskning og private vagt- og sikkerhedsaktiviteter</v>
      </c>
    </row>
    <row r="55" spans="1:4" x14ac:dyDescent="0.25">
      <c r="A55" s="38" t="s">
        <v>3641</v>
      </c>
      <c r="B55" s="38" t="s">
        <v>3137</v>
      </c>
      <c r="C55" s="38" t="s">
        <v>2218</v>
      </c>
      <c r="D55" s="38" t="str">
        <f>VLOOKUP(Tabel1[[#This Row],[DB25]],'3. DB25 Alle koder'!B:C,2,FALSE)</f>
        <v>Efterforskning og private vagt- og sikkerhedsaktiviteter</v>
      </c>
    </row>
    <row r="56" spans="1:4" x14ac:dyDescent="0.25">
      <c r="A56" t="s">
        <v>3644</v>
      </c>
      <c r="B56" t="s">
        <v>3258</v>
      </c>
      <c r="C56" t="s">
        <v>2572</v>
      </c>
      <c r="D56" t="str">
        <f>VLOOKUP(Tabel1[[#This Row],[DB25]],'3. DB25 Alle koder'!B:C,2,FALSE)</f>
        <v>Reparation og vedligeholdelse af computere og kommunikationsudstyr</v>
      </c>
    </row>
    <row r="57" spans="1:4" x14ac:dyDescent="0.25">
      <c r="A57" t="s">
        <v>3645</v>
      </c>
      <c r="B57" t="s">
        <v>3260</v>
      </c>
      <c r="C57" t="s">
        <v>2572</v>
      </c>
      <c r="D57" t="str">
        <f>VLOOKUP(Tabel1[[#This Row],[DB25]],'3. DB25 Alle koder'!B:C,2,FALSE)</f>
        <v>Reparation og vedligeholdelse af computere og kommunikationsudstyr</v>
      </c>
    </row>
    <row r="58" spans="1:4" x14ac:dyDescent="0.25">
      <c r="A58" s="38" t="s">
        <v>3594</v>
      </c>
      <c r="B58" s="38" t="s">
        <v>2864</v>
      </c>
      <c r="C58" s="38" t="s">
        <v>2597</v>
      </c>
      <c r="D58" s="38" t="str">
        <f>VLOOKUP(Tabel1[[#This Row],[DB25]],'3. DB25 Alle koder'!B:C,2,FALSE)</f>
        <v>Reparation og lakering af karosseri samt undervognsbehandling</v>
      </c>
    </row>
    <row r="59" spans="1:4" x14ac:dyDescent="0.25">
      <c r="A59" s="38" t="s">
        <v>3595</v>
      </c>
      <c r="B59" s="38" t="s">
        <v>2865</v>
      </c>
      <c r="C59" s="38" t="s">
        <v>2597</v>
      </c>
      <c r="D59" s="38" t="str">
        <f>VLOOKUP(Tabel1[[#This Row],[DB25]],'3. DB25 Alle koder'!B:C,2,FALSE)</f>
        <v>Reparation og lakering af karosseri samt undervognsbehandling</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K1141"/>
  <sheetViews>
    <sheetView workbookViewId="0">
      <pane ySplit="1" topLeftCell="A2" activePane="bottomLeft" state="frozen"/>
      <selection pane="bottomLeft" activeCell="L3" sqref="L3"/>
    </sheetView>
  </sheetViews>
  <sheetFormatPr defaultColWidth="15.5703125" defaultRowHeight="15" x14ac:dyDescent="0.25"/>
  <cols>
    <col min="1" max="1" width="15.5703125" style="125"/>
    <col min="3" max="3" width="8.140625" bestFit="1" customWidth="1"/>
    <col min="4" max="4" width="59.140625" customWidth="1"/>
    <col min="5" max="5" width="13.42578125" customWidth="1"/>
    <col min="8" max="8" width="8.140625" bestFit="1" customWidth="1"/>
    <col min="9" max="9" width="56.140625" customWidth="1"/>
    <col min="10" max="10" width="13.140625" customWidth="1"/>
  </cols>
  <sheetData>
    <row r="1" spans="1:11" x14ac:dyDescent="0.25">
      <c r="A1" s="125" t="s">
        <v>4347</v>
      </c>
      <c r="B1" s="61" t="s">
        <v>3669</v>
      </c>
      <c r="C1" s="61" t="s">
        <v>3791</v>
      </c>
      <c r="D1" s="61" t="s">
        <v>4091</v>
      </c>
      <c r="E1" s="61" t="s">
        <v>3792</v>
      </c>
      <c r="F1" s="61" t="s">
        <v>3793</v>
      </c>
      <c r="G1" s="61" t="s">
        <v>3668</v>
      </c>
      <c r="H1" s="61" t="s">
        <v>3794</v>
      </c>
      <c r="I1" s="61" t="s">
        <v>4090</v>
      </c>
      <c r="J1" s="61" t="s">
        <v>3795</v>
      </c>
      <c r="K1" s="61" t="s">
        <v>3796</v>
      </c>
    </row>
    <row r="2" spans="1:11" x14ac:dyDescent="0.25">
      <c r="A2" s="125" t="str">
        <f t="shared" ref="A2:A65" si="0">C2&amp;H2</f>
        <v>01.11.0001.11.00</v>
      </c>
      <c r="B2" s="63" t="s">
        <v>5</v>
      </c>
      <c r="C2" s="63" t="s">
        <v>12</v>
      </c>
      <c r="D2" s="63" t="s">
        <v>11</v>
      </c>
      <c r="E2" s="64">
        <v>1</v>
      </c>
      <c r="F2" s="63"/>
      <c r="G2" s="63" t="s">
        <v>5</v>
      </c>
      <c r="H2" s="63" t="s">
        <v>12</v>
      </c>
      <c r="I2" s="63" t="str">
        <f>VLOOKUP(H2,'3. DB25 Alle koder'!B:C,2,FALSE)</f>
        <v>Dyrkning af korn (undtagen ris), bælgfrugter og olieholdige frø</v>
      </c>
      <c r="J2" s="64">
        <v>1</v>
      </c>
      <c r="K2" s="63" t="s">
        <v>3797</v>
      </c>
    </row>
    <row r="3" spans="1:11" x14ac:dyDescent="0.25">
      <c r="A3" s="125" t="str">
        <f t="shared" si="0"/>
        <v>01.12.0001.12.00</v>
      </c>
      <c r="B3" s="63" t="s">
        <v>5</v>
      </c>
      <c r="C3" s="63" t="s">
        <v>15</v>
      </c>
      <c r="D3" s="63" t="s">
        <v>14</v>
      </c>
      <c r="E3" s="64">
        <v>1</v>
      </c>
      <c r="F3" s="63" t="s">
        <v>3797</v>
      </c>
      <c r="G3" s="63" t="s">
        <v>5</v>
      </c>
      <c r="H3" s="63" t="s">
        <v>15</v>
      </c>
      <c r="I3" s="63" t="str">
        <f>VLOOKUP(H3,'3. DB25 Alle koder'!B:C,2,FALSE)</f>
        <v>Dyrkning af ris</v>
      </c>
      <c r="J3" s="64">
        <v>1</v>
      </c>
      <c r="K3" s="63" t="s">
        <v>3797</v>
      </c>
    </row>
    <row r="4" spans="1:11" ht="15" customHeight="1" x14ac:dyDescent="0.25">
      <c r="A4" s="125" t="str">
        <f t="shared" si="0"/>
        <v>01.13.0001.13.00</v>
      </c>
      <c r="B4" s="63" t="s">
        <v>5</v>
      </c>
      <c r="C4" s="63" t="s">
        <v>18</v>
      </c>
      <c r="D4" s="63" t="s">
        <v>17</v>
      </c>
      <c r="E4" s="64">
        <v>1</v>
      </c>
      <c r="F4" s="63" t="s">
        <v>3797</v>
      </c>
      <c r="G4" s="63" t="s">
        <v>5</v>
      </c>
      <c r="H4" s="63" t="s">
        <v>18</v>
      </c>
      <c r="I4" s="63" t="str">
        <f>VLOOKUP(H4,'3. DB25 Alle koder'!B:C,2,FALSE)</f>
        <v>Dyrkning af grøntsager og meloner, rødder og rodknolde</v>
      </c>
      <c r="J4" s="64">
        <v>3</v>
      </c>
      <c r="K4" s="63" t="s">
        <v>3797</v>
      </c>
    </row>
    <row r="5" spans="1:11" ht="15" customHeight="1" x14ac:dyDescent="0.25">
      <c r="A5" s="125" t="str">
        <f t="shared" si="0"/>
        <v>01.14.0001.14.00</v>
      </c>
      <c r="B5" s="63" t="s">
        <v>5</v>
      </c>
      <c r="C5" s="63" t="s">
        <v>21</v>
      </c>
      <c r="D5" s="63" t="s">
        <v>20</v>
      </c>
      <c r="E5" s="64">
        <v>1</v>
      </c>
      <c r="F5" s="63" t="s">
        <v>3797</v>
      </c>
      <c r="G5" s="63" t="s">
        <v>5</v>
      </c>
      <c r="H5" s="63" t="s">
        <v>21</v>
      </c>
      <c r="I5" s="63" t="str">
        <f>VLOOKUP(H5,'3. DB25 Alle koder'!B:C,2,FALSE)</f>
        <v>Dyrkning af sukkerrør</v>
      </c>
      <c r="J5" s="64">
        <v>1</v>
      </c>
      <c r="K5" s="63" t="s">
        <v>3797</v>
      </c>
    </row>
    <row r="6" spans="1:11" ht="15" customHeight="1" x14ac:dyDescent="0.25">
      <c r="A6" s="125" t="str">
        <f t="shared" si="0"/>
        <v>01.15.0001.15.00</v>
      </c>
      <c r="B6" s="63" t="s">
        <v>5</v>
      </c>
      <c r="C6" s="63" t="s">
        <v>24</v>
      </c>
      <c r="D6" s="63" t="s">
        <v>23</v>
      </c>
      <c r="E6" s="64">
        <v>1</v>
      </c>
      <c r="F6" s="63" t="s">
        <v>3797</v>
      </c>
      <c r="G6" s="63" t="s">
        <v>5</v>
      </c>
      <c r="H6" s="63" t="s">
        <v>24</v>
      </c>
      <c r="I6" s="63" t="str">
        <f>VLOOKUP(H6,'3. DB25 Alle koder'!B:C,2,FALSE)</f>
        <v>Dyrkning af tobak</v>
      </c>
      <c r="J6" s="64">
        <v>1</v>
      </c>
      <c r="K6" s="63" t="s">
        <v>3797</v>
      </c>
    </row>
    <row r="7" spans="1:11" x14ac:dyDescent="0.25">
      <c r="A7" s="125" t="str">
        <f t="shared" si="0"/>
        <v>01.16.0001.16.00</v>
      </c>
      <c r="B7" s="63" t="s">
        <v>5</v>
      </c>
      <c r="C7" s="63" t="s">
        <v>27</v>
      </c>
      <c r="D7" s="63" t="s">
        <v>26</v>
      </c>
      <c r="E7" s="64">
        <v>1</v>
      </c>
      <c r="F7" s="63" t="s">
        <v>3797</v>
      </c>
      <c r="G7" s="63" t="s">
        <v>5</v>
      </c>
      <c r="H7" s="63" t="s">
        <v>27</v>
      </c>
      <c r="I7" s="63" t="str">
        <f>VLOOKUP(H7,'3. DB25 Alle koder'!B:C,2,FALSE)</f>
        <v>Dyrkning af tekstilplanter</v>
      </c>
      <c r="J7" s="64">
        <v>1</v>
      </c>
      <c r="K7" s="63" t="s">
        <v>3797</v>
      </c>
    </row>
    <row r="8" spans="1:11" x14ac:dyDescent="0.25">
      <c r="A8" s="125" t="str">
        <f t="shared" si="0"/>
        <v>01.19.0001.13.00</v>
      </c>
      <c r="B8" s="63" t="s">
        <v>5</v>
      </c>
      <c r="C8" s="63" t="s">
        <v>30</v>
      </c>
      <c r="D8" s="63" t="s">
        <v>29</v>
      </c>
      <c r="E8" s="64">
        <v>2</v>
      </c>
      <c r="F8" s="63" t="s">
        <v>3798</v>
      </c>
      <c r="G8" s="63" t="s">
        <v>5</v>
      </c>
      <c r="H8" s="63" t="s">
        <v>18</v>
      </c>
      <c r="I8" s="63" t="str">
        <f>VLOOKUP(H8,'3. DB25 Alle koder'!B:C,2,FALSE)</f>
        <v>Dyrkning af grøntsager og meloner, rødder og rodknolde</v>
      </c>
      <c r="J8" s="64">
        <v>3</v>
      </c>
      <c r="K8" s="63" t="s">
        <v>3799</v>
      </c>
    </row>
    <row r="9" spans="1:11" x14ac:dyDescent="0.25">
      <c r="A9" s="125" t="str">
        <f t="shared" si="0"/>
        <v>01.19.0001.19.00</v>
      </c>
      <c r="B9" s="63" t="s">
        <v>5</v>
      </c>
      <c r="C9" s="63" t="s">
        <v>30</v>
      </c>
      <c r="D9" s="63" t="s">
        <v>29</v>
      </c>
      <c r="E9" s="64">
        <v>2</v>
      </c>
      <c r="F9" s="65" t="s">
        <v>3797</v>
      </c>
      <c r="G9" s="63" t="s">
        <v>5</v>
      </c>
      <c r="H9" s="63" t="s">
        <v>30</v>
      </c>
      <c r="I9" s="63" t="str">
        <f>VLOOKUP(H9,'3. DB25 Alle koder'!B:C,2,FALSE)</f>
        <v>Dyrkning af andre etårige afgrøder</v>
      </c>
      <c r="J9" s="64">
        <v>1</v>
      </c>
      <c r="K9" s="65" t="s">
        <v>3797</v>
      </c>
    </row>
    <row r="10" spans="1:11" ht="15" customHeight="1" x14ac:dyDescent="0.25">
      <c r="A10" s="125" t="str">
        <f t="shared" si="0"/>
        <v>01.21.0001.21.00</v>
      </c>
      <c r="B10" s="63" t="s">
        <v>5</v>
      </c>
      <c r="C10" s="63" t="s">
        <v>35</v>
      </c>
      <c r="D10" s="63" t="s">
        <v>34</v>
      </c>
      <c r="E10" s="64">
        <v>1</v>
      </c>
      <c r="F10" s="73" t="s">
        <v>3797</v>
      </c>
      <c r="G10" s="63" t="s">
        <v>5</v>
      </c>
      <c r="H10" s="63" t="s">
        <v>35</v>
      </c>
      <c r="I10" s="63" t="str">
        <f>VLOOKUP(H10,'3. DB25 Alle koder'!B:C,2,FALSE)</f>
        <v>Dyrkning af druer</v>
      </c>
      <c r="J10" s="64">
        <v>1</v>
      </c>
      <c r="K10" s="73" t="s">
        <v>3797</v>
      </c>
    </row>
    <row r="11" spans="1:11" x14ac:dyDescent="0.25">
      <c r="A11" s="125" t="str">
        <f t="shared" si="0"/>
        <v>01.22.0001.22.00</v>
      </c>
      <c r="B11" s="63" t="s">
        <v>5</v>
      </c>
      <c r="C11" s="63" t="s">
        <v>38</v>
      </c>
      <c r="D11" s="63" t="s">
        <v>37</v>
      </c>
      <c r="E11" s="64">
        <v>1</v>
      </c>
      <c r="F11" s="63" t="s">
        <v>3797</v>
      </c>
      <c r="G11" s="63" t="s">
        <v>5</v>
      </c>
      <c r="H11" s="63" t="s">
        <v>38</v>
      </c>
      <c r="I11" s="63" t="str">
        <f>VLOOKUP(H11,'3. DB25 Alle koder'!B:C,2,FALSE)</f>
        <v>Dyrkning af tropiske og subtropiske frugter</v>
      </c>
      <c r="J11" s="64">
        <v>1</v>
      </c>
      <c r="K11" s="63" t="s">
        <v>3797</v>
      </c>
    </row>
    <row r="12" spans="1:11" x14ac:dyDescent="0.25">
      <c r="A12" s="125" t="str">
        <f t="shared" si="0"/>
        <v>01.23.0001.23.00</v>
      </c>
      <c r="B12" s="63" t="s">
        <v>5</v>
      </c>
      <c r="C12" s="63" t="s">
        <v>41</v>
      </c>
      <c r="D12" s="63" t="s">
        <v>40</v>
      </c>
      <c r="E12" s="64">
        <v>1</v>
      </c>
      <c r="F12" s="63" t="s">
        <v>3797</v>
      </c>
      <c r="G12" s="63" t="s">
        <v>5</v>
      </c>
      <c r="H12" s="63" t="s">
        <v>41</v>
      </c>
      <c r="I12" s="63" t="str">
        <f>VLOOKUP(H12,'3. DB25 Alle koder'!B:C,2,FALSE)</f>
        <v>Dyrkning af citrusfrugter</v>
      </c>
      <c r="J12" s="64">
        <v>1</v>
      </c>
      <c r="K12" s="63" t="s">
        <v>3797</v>
      </c>
    </row>
    <row r="13" spans="1:11" x14ac:dyDescent="0.25">
      <c r="A13" s="125" t="str">
        <f t="shared" si="0"/>
        <v>01.24.0001.24.00</v>
      </c>
      <c r="B13" s="63" t="s">
        <v>5</v>
      </c>
      <c r="C13" s="63" t="s">
        <v>44</v>
      </c>
      <c r="D13" s="63" t="s">
        <v>43</v>
      </c>
      <c r="E13" s="64">
        <v>1</v>
      </c>
      <c r="F13" s="63" t="s">
        <v>3797</v>
      </c>
      <c r="G13" s="63" t="s">
        <v>5</v>
      </c>
      <c r="H13" s="63" t="s">
        <v>44</v>
      </c>
      <c r="I13" s="63" t="str">
        <f>VLOOKUP(H13,'3. DB25 Alle koder'!B:C,2,FALSE)</f>
        <v>Dyrkning af kernefrugter og stenfrugter</v>
      </c>
      <c r="J13" s="64">
        <v>1</v>
      </c>
      <c r="K13" s="63" t="s">
        <v>3797</v>
      </c>
    </row>
    <row r="14" spans="1:11" x14ac:dyDescent="0.25">
      <c r="A14" s="125" t="str">
        <f t="shared" si="0"/>
        <v>01.25.0001.25.00</v>
      </c>
      <c r="B14" s="63" t="s">
        <v>5</v>
      </c>
      <c r="C14" s="63" t="s">
        <v>47</v>
      </c>
      <c r="D14" s="63" t="s">
        <v>46</v>
      </c>
      <c r="E14" s="64">
        <v>1</v>
      </c>
      <c r="F14" s="63" t="s">
        <v>3797</v>
      </c>
      <c r="G14" s="63" t="s">
        <v>5</v>
      </c>
      <c r="H14" s="63" t="s">
        <v>47</v>
      </c>
      <c r="I14" s="63" t="str">
        <f>VLOOKUP(H14,'3. DB25 Alle koder'!B:C,2,FALSE)</f>
        <v>Dyrkning af andre træfrugter, bær og nødder</v>
      </c>
      <c r="J14" s="64">
        <v>1</v>
      </c>
      <c r="K14" s="63" t="s">
        <v>3797</v>
      </c>
    </row>
    <row r="15" spans="1:11" x14ac:dyDescent="0.25">
      <c r="A15" s="125" t="str">
        <f t="shared" si="0"/>
        <v>01.26.0001.26.00</v>
      </c>
      <c r="B15" s="63" t="s">
        <v>5</v>
      </c>
      <c r="C15" s="63" t="s">
        <v>50</v>
      </c>
      <c r="D15" s="63" t="s">
        <v>49</v>
      </c>
      <c r="E15" s="64">
        <v>1</v>
      </c>
      <c r="F15" s="63" t="s">
        <v>3797</v>
      </c>
      <c r="G15" s="63" t="s">
        <v>5</v>
      </c>
      <c r="H15" s="63" t="s">
        <v>50</v>
      </c>
      <c r="I15" s="63" t="str">
        <f>VLOOKUP(H15,'3. DB25 Alle koder'!B:C,2,FALSE)</f>
        <v>Dyrkning af olieholdige frugter</v>
      </c>
      <c r="J15" s="64">
        <v>1</v>
      </c>
      <c r="K15" s="63" t="s">
        <v>3797</v>
      </c>
    </row>
    <row r="16" spans="1:11" x14ac:dyDescent="0.25">
      <c r="A16" s="125" t="str">
        <f t="shared" si="0"/>
        <v>01.27.0001.27.00</v>
      </c>
      <c r="B16" s="63" t="s">
        <v>5</v>
      </c>
      <c r="C16" s="63" t="s">
        <v>53</v>
      </c>
      <c r="D16" s="63" t="s">
        <v>52</v>
      </c>
      <c r="E16" s="64">
        <v>1</v>
      </c>
      <c r="F16" s="63" t="s">
        <v>3797</v>
      </c>
      <c r="G16" s="63" t="s">
        <v>5</v>
      </c>
      <c r="H16" s="63" t="s">
        <v>53</v>
      </c>
      <c r="I16" s="63" t="str">
        <f>VLOOKUP(H16,'3. DB25 Alle koder'!B:C,2,FALSE)</f>
        <v>Dyrkning af planter til fremstilling af drikkevarer</v>
      </c>
      <c r="J16" s="64">
        <v>1</v>
      </c>
      <c r="K16" s="63" t="s">
        <v>3797</v>
      </c>
    </row>
    <row r="17" spans="1:11" x14ac:dyDescent="0.25">
      <c r="A17" s="125" t="str">
        <f t="shared" si="0"/>
        <v>01.28.0001.13.00</v>
      </c>
      <c r="B17" s="63" t="s">
        <v>5</v>
      </c>
      <c r="C17" s="63" t="s">
        <v>56</v>
      </c>
      <c r="D17" s="63" t="s">
        <v>55</v>
      </c>
      <c r="E17" s="64">
        <v>2</v>
      </c>
      <c r="F17" s="67" t="s">
        <v>3800</v>
      </c>
      <c r="G17" s="63" t="s">
        <v>5</v>
      </c>
      <c r="H17" s="63" t="s">
        <v>18</v>
      </c>
      <c r="I17" s="63" t="str">
        <f>VLOOKUP(H17,'3. DB25 Alle koder'!B:C,2,FALSE)</f>
        <v>Dyrkning af grøntsager og meloner, rødder og rodknolde</v>
      </c>
      <c r="J17" s="64">
        <v>3</v>
      </c>
      <c r="K17" s="67" t="s">
        <v>3801</v>
      </c>
    </row>
    <row r="18" spans="1:11" ht="15" customHeight="1" x14ac:dyDescent="0.25">
      <c r="A18" s="125" t="str">
        <f t="shared" si="0"/>
        <v>01.28.0001.28.00</v>
      </c>
      <c r="B18" s="63" t="s">
        <v>5</v>
      </c>
      <c r="C18" s="63" t="s">
        <v>56</v>
      </c>
      <c r="D18" s="63" t="s">
        <v>55</v>
      </c>
      <c r="E18" s="64">
        <v>2</v>
      </c>
      <c r="F18" s="66" t="s">
        <v>3797</v>
      </c>
      <c r="G18" s="63" t="s">
        <v>5</v>
      </c>
      <c r="H18" s="63" t="s">
        <v>56</v>
      </c>
      <c r="I18" s="63" t="str">
        <f>VLOOKUP(H18,'3. DB25 Alle koder'!B:C,2,FALSE)</f>
        <v>Dyrkning af krydderiplanter, aromaplanter og lægeplanter</v>
      </c>
      <c r="J18" s="64">
        <v>1</v>
      </c>
      <c r="K18" s="66" t="s">
        <v>3797</v>
      </c>
    </row>
    <row r="19" spans="1:11" x14ac:dyDescent="0.25">
      <c r="A19" s="125" t="str">
        <f t="shared" si="0"/>
        <v>01.29.0001.29.00</v>
      </c>
      <c r="B19" s="63" t="s">
        <v>5</v>
      </c>
      <c r="C19" s="63" t="s">
        <v>59</v>
      </c>
      <c r="D19" s="63" t="s">
        <v>58</v>
      </c>
      <c r="E19" s="64">
        <v>1</v>
      </c>
      <c r="F19" s="63" t="s">
        <v>3797</v>
      </c>
      <c r="G19" s="63" t="s">
        <v>5</v>
      </c>
      <c r="H19" s="63" t="s">
        <v>59</v>
      </c>
      <c r="I19" s="63" t="str">
        <f>VLOOKUP(H19,'3. DB25 Alle koder'!B:C,2,FALSE)</f>
        <v>Dyrkning af andre flerårige afgrøder</v>
      </c>
      <c r="J19" s="64">
        <v>1</v>
      </c>
      <c r="K19" s="63" t="s">
        <v>3797</v>
      </c>
    </row>
    <row r="20" spans="1:11" x14ac:dyDescent="0.25">
      <c r="A20" s="125" t="str">
        <f t="shared" si="0"/>
        <v>01.30.0001.30.00</v>
      </c>
      <c r="B20" s="63" t="s">
        <v>5</v>
      </c>
      <c r="C20" s="63" t="s">
        <v>63</v>
      </c>
      <c r="D20" s="63" t="s">
        <v>61</v>
      </c>
      <c r="E20" s="64">
        <v>1</v>
      </c>
      <c r="F20" s="63" t="s">
        <v>3797</v>
      </c>
      <c r="G20" s="63" t="s">
        <v>5</v>
      </c>
      <c r="H20" s="63" t="s">
        <v>63</v>
      </c>
      <c r="I20" s="63" t="str">
        <f>VLOOKUP(H20,'3. DB25 Alle koder'!B:C,2,FALSE)</f>
        <v>Planteformering</v>
      </c>
      <c r="J20" s="64">
        <v>1</v>
      </c>
      <c r="K20" s="63" t="s">
        <v>3797</v>
      </c>
    </row>
    <row r="21" spans="1:11" ht="15" customHeight="1" x14ac:dyDescent="0.25">
      <c r="A21" s="125" t="str">
        <f t="shared" si="0"/>
        <v>01.41.0001.41.00</v>
      </c>
      <c r="B21" s="63" t="s">
        <v>5</v>
      </c>
      <c r="C21" s="63" t="s">
        <v>68</v>
      </c>
      <c r="D21" s="63" t="s">
        <v>67</v>
      </c>
      <c r="E21" s="64">
        <v>1</v>
      </c>
      <c r="F21" s="63" t="s">
        <v>3797</v>
      </c>
      <c r="G21" s="63" t="s">
        <v>5</v>
      </c>
      <c r="H21" s="63" t="s">
        <v>68</v>
      </c>
      <c r="I21" s="63" t="str">
        <f>VLOOKUP(H21,'3. DB25 Alle koder'!B:C,2,FALSE)</f>
        <v>Avl af malkekvæg</v>
      </c>
      <c r="J21" s="64">
        <v>2</v>
      </c>
      <c r="K21" s="63" t="s">
        <v>3797</v>
      </c>
    </row>
    <row r="22" spans="1:11" ht="15" customHeight="1" x14ac:dyDescent="0.25">
      <c r="A22" s="125" t="str">
        <f t="shared" si="0"/>
        <v>01.42.0001.41.00</v>
      </c>
      <c r="B22" s="63" t="s">
        <v>5</v>
      </c>
      <c r="C22" s="63" t="s">
        <v>71</v>
      </c>
      <c r="D22" s="63" t="s">
        <v>70</v>
      </c>
      <c r="E22" s="64">
        <v>2</v>
      </c>
      <c r="F22" s="74" t="s">
        <v>3802</v>
      </c>
      <c r="G22" s="63" t="s">
        <v>5</v>
      </c>
      <c r="H22" s="63" t="s">
        <v>68</v>
      </c>
      <c r="I22" s="63" t="str">
        <f>VLOOKUP(H22,'3. DB25 Alle koder'!B:C,2,FALSE)</f>
        <v>Avl af malkekvæg</v>
      </c>
      <c r="J22" s="64">
        <v>2</v>
      </c>
      <c r="K22" s="74" t="s">
        <v>3802</v>
      </c>
    </row>
    <row r="23" spans="1:11" ht="15" customHeight="1" x14ac:dyDescent="0.25">
      <c r="A23" s="125" t="str">
        <f t="shared" si="0"/>
        <v>01.42.0001.42.00</v>
      </c>
      <c r="B23" s="63" t="s">
        <v>5</v>
      </c>
      <c r="C23" s="63" t="s">
        <v>71</v>
      </c>
      <c r="D23" s="63" t="s">
        <v>70</v>
      </c>
      <c r="E23" s="64">
        <v>2</v>
      </c>
      <c r="F23" s="74" t="s">
        <v>3803</v>
      </c>
      <c r="G23" s="63" t="s">
        <v>5</v>
      </c>
      <c r="H23" s="63" t="s">
        <v>71</v>
      </c>
      <c r="I23" s="63" t="str">
        <f>VLOOKUP(H23,'3. DB25 Alle koder'!B:C,2,FALSE)</f>
        <v>Avl af andet kvæg og bøfler</v>
      </c>
      <c r="J23" s="64">
        <v>1</v>
      </c>
      <c r="K23" s="74" t="s">
        <v>3803</v>
      </c>
    </row>
    <row r="24" spans="1:11" x14ac:dyDescent="0.25">
      <c r="A24" s="125" t="str">
        <f t="shared" si="0"/>
        <v>01.43.0001.43.00</v>
      </c>
      <c r="B24" s="63" t="s">
        <v>5</v>
      </c>
      <c r="C24" s="63" t="s">
        <v>74</v>
      </c>
      <c r="D24" s="63" t="s">
        <v>73</v>
      </c>
      <c r="E24" s="64">
        <v>1</v>
      </c>
      <c r="F24" s="63" t="s">
        <v>3797</v>
      </c>
      <c r="G24" s="63" t="s">
        <v>5</v>
      </c>
      <c r="H24" s="63" t="s">
        <v>74</v>
      </c>
      <c r="I24" s="63" t="str">
        <f>VLOOKUP(H24,'3. DB25 Alle koder'!B:C,2,FALSE)</f>
        <v>Avl af heste og dyr af hestefamilien</v>
      </c>
      <c r="J24" s="64">
        <v>1</v>
      </c>
      <c r="K24" s="63" t="s">
        <v>3797</v>
      </c>
    </row>
    <row r="25" spans="1:11" x14ac:dyDescent="0.25">
      <c r="A25" s="125" t="str">
        <f t="shared" si="0"/>
        <v>01.44.0001.44.00</v>
      </c>
      <c r="B25" s="63" t="s">
        <v>5</v>
      </c>
      <c r="C25" s="63" t="s">
        <v>77</v>
      </c>
      <c r="D25" s="63" t="s">
        <v>76</v>
      </c>
      <c r="E25" s="64">
        <v>1</v>
      </c>
      <c r="F25" s="63" t="s">
        <v>3797</v>
      </c>
      <c r="G25" s="63" t="s">
        <v>5</v>
      </c>
      <c r="H25" s="63" t="s">
        <v>77</v>
      </c>
      <c r="I25" s="63" t="str">
        <f>VLOOKUP(H25,'3. DB25 Alle koder'!B:C,2,FALSE)</f>
        <v>Avl af kameler og dyr af kamelfamilien</v>
      </c>
      <c r="J25" s="64">
        <v>1</v>
      </c>
      <c r="K25" s="63" t="s">
        <v>3797</v>
      </c>
    </row>
    <row r="26" spans="1:11" x14ac:dyDescent="0.25">
      <c r="A26" s="125" t="str">
        <f t="shared" si="0"/>
        <v>01.45.0001.45.00</v>
      </c>
      <c r="B26" s="63" t="s">
        <v>5</v>
      </c>
      <c r="C26" s="63" t="s">
        <v>80</v>
      </c>
      <c r="D26" s="63" t="s">
        <v>79</v>
      </c>
      <c r="E26" s="64">
        <v>1</v>
      </c>
      <c r="F26" s="63" t="s">
        <v>3797</v>
      </c>
      <c r="G26" s="63" t="s">
        <v>5</v>
      </c>
      <c r="H26" s="63" t="s">
        <v>80</v>
      </c>
      <c r="I26" s="63" t="str">
        <f>VLOOKUP(H26,'3. DB25 Alle koder'!B:C,2,FALSE)</f>
        <v>Avl af får og geder</v>
      </c>
      <c r="J26" s="64">
        <v>1</v>
      </c>
      <c r="K26" s="63" t="s">
        <v>3797</v>
      </c>
    </row>
    <row r="27" spans="1:11" x14ac:dyDescent="0.25">
      <c r="A27" s="125" t="str">
        <f t="shared" si="0"/>
        <v>01.46.1001.46.10</v>
      </c>
      <c r="B27" s="63" t="s">
        <v>5</v>
      </c>
      <c r="C27" s="63" t="s">
        <v>83</v>
      </c>
      <c r="D27" s="63" t="s">
        <v>84</v>
      </c>
      <c r="E27" s="64">
        <v>1</v>
      </c>
      <c r="F27" s="63" t="s">
        <v>3797</v>
      </c>
      <c r="G27" s="63" t="s">
        <v>5</v>
      </c>
      <c r="H27" s="63" t="s">
        <v>83</v>
      </c>
      <c r="I27" s="63" t="str">
        <f>VLOOKUP(H27,'3. DB25 Alle koder'!B:C,2,FALSE)</f>
        <v>Avl af smågrise</v>
      </c>
      <c r="J27" s="64">
        <v>1</v>
      </c>
      <c r="K27" s="63" t="s">
        <v>3797</v>
      </c>
    </row>
    <row r="28" spans="1:11" x14ac:dyDescent="0.25">
      <c r="A28" s="125" t="str">
        <f t="shared" si="0"/>
        <v>01.46.2001.46.20</v>
      </c>
      <c r="B28" s="63" t="s">
        <v>5</v>
      </c>
      <c r="C28" s="63" t="s">
        <v>85</v>
      </c>
      <c r="D28" s="63" t="s">
        <v>86</v>
      </c>
      <c r="E28" s="64">
        <v>1</v>
      </c>
      <c r="F28" s="63" t="s">
        <v>3797</v>
      </c>
      <c r="G28" s="63" t="s">
        <v>5</v>
      </c>
      <c r="H28" s="63" t="s">
        <v>85</v>
      </c>
      <c r="I28" s="63" t="str">
        <f>VLOOKUP(H28,'3. DB25 Alle koder'!B:C,2,FALSE)</f>
        <v>Produktion af slagtesvin</v>
      </c>
      <c r="J28" s="64">
        <v>1</v>
      </c>
      <c r="K28" s="63" t="s">
        <v>3797</v>
      </c>
    </row>
    <row r="29" spans="1:11" ht="15" customHeight="1" x14ac:dyDescent="0.25">
      <c r="A29" s="125" t="str">
        <f t="shared" si="0"/>
        <v>01.47.0001.47.00</v>
      </c>
      <c r="B29" s="63" t="s">
        <v>5</v>
      </c>
      <c r="C29" s="63" t="s">
        <v>89</v>
      </c>
      <c r="D29" s="63" t="s">
        <v>88</v>
      </c>
      <c r="E29" s="64">
        <v>1</v>
      </c>
      <c r="F29" s="63" t="s">
        <v>3797</v>
      </c>
      <c r="G29" s="63" t="s">
        <v>5</v>
      </c>
      <c r="H29" s="63" t="s">
        <v>89</v>
      </c>
      <c r="I29" s="63" t="str">
        <f>VLOOKUP(H29,'3. DB25 Alle koder'!B:C,2,FALSE)</f>
        <v>Fjerkræavl</v>
      </c>
      <c r="J29" s="64">
        <v>3</v>
      </c>
      <c r="K29" s="63" t="s">
        <v>3797</v>
      </c>
    </row>
    <row r="30" spans="1:11" ht="15" customHeight="1" x14ac:dyDescent="0.25">
      <c r="A30" s="125" t="str">
        <f t="shared" si="0"/>
        <v>01.49.1001.48.00</v>
      </c>
      <c r="B30" s="63" t="s">
        <v>5</v>
      </c>
      <c r="C30" s="63" t="s">
        <v>3576</v>
      </c>
      <c r="D30" s="63" t="s">
        <v>2665</v>
      </c>
      <c r="E30" s="64">
        <v>1</v>
      </c>
      <c r="F30" s="63" t="s">
        <v>3797</v>
      </c>
      <c r="G30" s="63" t="s">
        <v>5</v>
      </c>
      <c r="H30" s="63" t="s">
        <v>92</v>
      </c>
      <c r="I30" s="63" t="str">
        <f>VLOOKUP(H30,'3. DB25 Alle koder'!B:C,2,FALSE)</f>
        <v>Avl af andre dyr</v>
      </c>
      <c r="J30" s="69">
        <v>2</v>
      </c>
      <c r="K30" s="63" t="s">
        <v>3797</v>
      </c>
    </row>
    <row r="31" spans="1:11" ht="15" customHeight="1" x14ac:dyDescent="0.25">
      <c r="A31" s="125" t="str">
        <f t="shared" si="0"/>
        <v>01.49.2001.47.00</v>
      </c>
      <c r="B31" s="63" t="s">
        <v>5</v>
      </c>
      <c r="C31" s="63" t="s">
        <v>3536</v>
      </c>
      <c r="D31" s="63" t="s">
        <v>2666</v>
      </c>
      <c r="E31" s="64">
        <v>2</v>
      </c>
      <c r="F31" s="63" t="s">
        <v>3804</v>
      </c>
      <c r="G31" s="63" t="s">
        <v>5</v>
      </c>
      <c r="H31" s="63" t="s">
        <v>89</v>
      </c>
      <c r="I31" s="63" t="str">
        <f>VLOOKUP(H31,'3. DB25 Alle koder'!B:C,2,FALSE)</f>
        <v>Fjerkræavl</v>
      </c>
      <c r="J31" s="64">
        <v>3</v>
      </c>
      <c r="K31" s="63" t="s">
        <v>3805</v>
      </c>
    </row>
    <row r="32" spans="1:11" ht="15" customHeight="1" x14ac:dyDescent="0.25">
      <c r="A32" s="125" t="str">
        <f t="shared" si="0"/>
        <v>01.49.2001.48.00</v>
      </c>
      <c r="B32" s="63" t="s">
        <v>5</v>
      </c>
      <c r="C32" s="63" t="s">
        <v>3536</v>
      </c>
      <c r="D32" s="63" t="s">
        <v>2666</v>
      </c>
      <c r="E32" s="64">
        <v>2</v>
      </c>
      <c r="F32" s="63" t="s">
        <v>3797</v>
      </c>
      <c r="G32" s="63" t="s">
        <v>5</v>
      </c>
      <c r="H32" s="63" t="s">
        <v>92</v>
      </c>
      <c r="I32" s="63" t="str">
        <f>VLOOKUP(H32,'3. DB25 Alle koder'!B:C,2,FALSE)</f>
        <v>Avl af andre dyr</v>
      </c>
      <c r="J32" s="69">
        <v>2</v>
      </c>
      <c r="K32" s="63" t="s">
        <v>3797</v>
      </c>
    </row>
    <row r="33" spans="1:11" ht="15" customHeight="1" x14ac:dyDescent="0.25">
      <c r="A33" s="125" t="str">
        <f t="shared" si="0"/>
        <v>01.50.0001.50.00</v>
      </c>
      <c r="B33" s="63" t="s">
        <v>5</v>
      </c>
      <c r="C33" s="63" t="s">
        <v>96</v>
      </c>
      <c r="D33" s="63" t="s">
        <v>2667</v>
      </c>
      <c r="E33" s="64">
        <v>1</v>
      </c>
      <c r="F33" s="63" t="s">
        <v>3797</v>
      </c>
      <c r="G33" s="63" t="s">
        <v>5</v>
      </c>
      <c r="H33" s="63" t="s">
        <v>96</v>
      </c>
      <c r="I33" s="63" t="str">
        <f>VLOOKUP(H33,'3. DB25 Alle koder'!B:C,2,FALSE)</f>
        <v>Blandet landbrugsdrift</v>
      </c>
      <c r="J33" s="64">
        <v>1</v>
      </c>
      <c r="K33" s="63" t="s">
        <v>3797</v>
      </c>
    </row>
    <row r="34" spans="1:11" ht="15" customHeight="1" x14ac:dyDescent="0.25">
      <c r="A34" s="125" t="str">
        <f t="shared" si="0"/>
        <v>01.61.0001.61.00</v>
      </c>
      <c r="B34" s="63" t="s">
        <v>5</v>
      </c>
      <c r="C34" s="63" t="s">
        <v>99</v>
      </c>
      <c r="D34" s="63" t="s">
        <v>2669</v>
      </c>
      <c r="E34" s="64">
        <v>1</v>
      </c>
      <c r="F34" s="63" t="s">
        <v>3797</v>
      </c>
      <c r="G34" s="63" t="s">
        <v>5</v>
      </c>
      <c r="H34" s="63" t="s">
        <v>99</v>
      </c>
      <c r="I34" s="63" t="str">
        <f>VLOOKUP(H34,'3. DB25 Alle koder'!B:C,2,FALSE)</f>
        <v>Støtteaktiviteter i forbindelse med planteavl</v>
      </c>
      <c r="J34" s="64">
        <v>1</v>
      </c>
      <c r="K34" s="63" t="s">
        <v>3797</v>
      </c>
    </row>
    <row r="35" spans="1:11" x14ac:dyDescent="0.25">
      <c r="A35" s="125" t="str">
        <f t="shared" si="0"/>
        <v>01.62.0001.47.00</v>
      </c>
      <c r="B35" s="63" t="s">
        <v>5</v>
      </c>
      <c r="C35" s="63" t="s">
        <v>101</v>
      </c>
      <c r="D35" s="63" t="s">
        <v>2670</v>
      </c>
      <c r="E35" s="64">
        <v>2</v>
      </c>
      <c r="F35" s="63" t="s">
        <v>3806</v>
      </c>
      <c r="G35" s="63" t="s">
        <v>5</v>
      </c>
      <c r="H35" s="63" t="s">
        <v>89</v>
      </c>
      <c r="I35" s="63" t="str">
        <f>VLOOKUP(H35,'3. DB25 Alle koder'!B:C,2,FALSE)</f>
        <v>Fjerkræavl</v>
      </c>
      <c r="J35" s="64">
        <v>3</v>
      </c>
      <c r="K35" s="63" t="s">
        <v>3807</v>
      </c>
    </row>
    <row r="36" spans="1:11" x14ac:dyDescent="0.25">
      <c r="A36" s="125" t="str">
        <f t="shared" si="0"/>
        <v>01.62.0001.62.00</v>
      </c>
      <c r="B36" s="63" t="s">
        <v>5</v>
      </c>
      <c r="C36" s="63" t="s">
        <v>101</v>
      </c>
      <c r="D36" s="63" t="s">
        <v>2670</v>
      </c>
      <c r="E36" s="64">
        <v>2</v>
      </c>
      <c r="F36" s="63" t="s">
        <v>3797</v>
      </c>
      <c r="G36" s="63" t="s">
        <v>5</v>
      </c>
      <c r="H36" s="63" t="s">
        <v>101</v>
      </c>
      <c r="I36" s="63" t="str">
        <f>VLOOKUP(H36,'3. DB25 Alle koder'!B:C,2,FALSE)</f>
        <v>Støtteaktiviteter i forbindelse med husdyravl</v>
      </c>
      <c r="J36" s="64">
        <v>1</v>
      </c>
      <c r="K36" s="63" t="s">
        <v>3797</v>
      </c>
    </row>
    <row r="37" spans="1:11" ht="15" customHeight="1" x14ac:dyDescent="0.25">
      <c r="A37" s="125" t="str">
        <f t="shared" si="0"/>
        <v>01.63.0001.63.00</v>
      </c>
      <c r="B37" s="63" t="s">
        <v>5</v>
      </c>
      <c r="C37" s="63" t="s">
        <v>104</v>
      </c>
      <c r="D37" s="63" t="s">
        <v>2671</v>
      </c>
      <c r="E37" s="64">
        <v>1</v>
      </c>
      <c r="F37" s="63" t="s">
        <v>3797</v>
      </c>
      <c r="G37" s="63" t="s">
        <v>5</v>
      </c>
      <c r="H37" s="63" t="s">
        <v>104</v>
      </c>
      <c r="I37" s="63" t="str">
        <f>VLOOKUP(H37,'3. DB25 Alle koder'!B:C,2,FALSE)</f>
        <v>Forarbejdning af afgrøder efter høst af frø/sædekorn til udsæd</v>
      </c>
      <c r="J37" s="64">
        <v>2</v>
      </c>
      <c r="K37" s="63" t="s">
        <v>3797</v>
      </c>
    </row>
    <row r="38" spans="1:11" ht="15" customHeight="1" x14ac:dyDescent="0.25">
      <c r="A38" s="125" t="str">
        <f t="shared" si="0"/>
        <v>01.64.0001.63.00</v>
      </c>
      <c r="B38" s="63" t="s">
        <v>5</v>
      </c>
      <c r="C38" s="63" t="s">
        <v>3577</v>
      </c>
      <c r="D38" s="63" t="s">
        <v>2673</v>
      </c>
      <c r="E38" s="64">
        <v>1</v>
      </c>
      <c r="F38" s="63" t="s">
        <v>3797</v>
      </c>
      <c r="G38" s="63" t="s">
        <v>5</v>
      </c>
      <c r="H38" s="63" t="s">
        <v>104</v>
      </c>
      <c r="I38" s="63" t="str">
        <f>VLOOKUP(H38,'3. DB25 Alle koder'!B:C,2,FALSE)</f>
        <v>Forarbejdning af afgrøder efter høst af frø/sædekorn til udsæd</v>
      </c>
      <c r="J38" s="64">
        <v>2</v>
      </c>
      <c r="K38" s="63" t="s">
        <v>3797</v>
      </c>
    </row>
    <row r="39" spans="1:11" ht="15" customHeight="1" x14ac:dyDescent="0.25">
      <c r="A39" s="125" t="str">
        <f t="shared" si="0"/>
        <v>01.70.0001.70.00</v>
      </c>
      <c r="B39" s="63" t="s">
        <v>5</v>
      </c>
      <c r="C39" s="63" t="s">
        <v>108</v>
      </c>
      <c r="D39" s="63" t="s">
        <v>106</v>
      </c>
      <c r="E39" s="64">
        <v>1</v>
      </c>
      <c r="F39" s="63" t="s">
        <v>3797</v>
      </c>
      <c r="G39" s="63" t="s">
        <v>5</v>
      </c>
      <c r="H39" s="63" t="s">
        <v>108</v>
      </c>
      <c r="I39" s="63" t="str">
        <f>VLOOKUP(H39,'3. DB25 Alle koder'!B:C,2,FALSE)</f>
        <v>Jagt, fældefangst og serviceydelser i forbindelse hermed</v>
      </c>
      <c r="J39" s="64">
        <v>1</v>
      </c>
      <c r="K39" s="63" t="s">
        <v>3797</v>
      </c>
    </row>
    <row r="40" spans="1:11" x14ac:dyDescent="0.25">
      <c r="A40" s="125" t="str">
        <f t="shared" si="0"/>
        <v>02.10.0002.10.00</v>
      </c>
      <c r="B40" s="63" t="s">
        <v>5</v>
      </c>
      <c r="C40" s="63" t="s">
        <v>114</v>
      </c>
      <c r="D40" s="63" t="s">
        <v>112</v>
      </c>
      <c r="E40" s="64">
        <v>1</v>
      </c>
      <c r="F40" s="63" t="s">
        <v>3797</v>
      </c>
      <c r="G40" s="63" t="s">
        <v>5</v>
      </c>
      <c r="H40" s="63" t="s">
        <v>114</v>
      </c>
      <c r="I40" s="63" t="str">
        <f>VLOOKUP(H40,'3. DB25 Alle koder'!B:C,2,FALSE)</f>
        <v>Dyrkning af træer og andre skovbrugsaktiviteter</v>
      </c>
      <c r="J40" s="64">
        <v>1</v>
      </c>
      <c r="K40" s="63" t="s">
        <v>3797</v>
      </c>
    </row>
    <row r="41" spans="1:11" x14ac:dyDescent="0.25">
      <c r="A41" s="125" t="str">
        <f t="shared" si="0"/>
        <v>02.20.0002.20.00</v>
      </c>
      <c r="B41" s="63" t="s">
        <v>5</v>
      </c>
      <c r="C41" s="63" t="s">
        <v>118</v>
      </c>
      <c r="D41" s="63" t="s">
        <v>116</v>
      </c>
      <c r="E41" s="64">
        <v>1</v>
      </c>
      <c r="F41" s="63" t="s">
        <v>3797</v>
      </c>
      <c r="G41" s="63" t="s">
        <v>5</v>
      </c>
      <c r="H41" s="63" t="s">
        <v>118</v>
      </c>
      <c r="I41" s="63" t="str">
        <f>VLOOKUP(H41,'3. DB25 Alle koder'!B:C,2,FALSE)</f>
        <v>Skovning</v>
      </c>
      <c r="J41" s="64">
        <v>1</v>
      </c>
      <c r="K41" s="63" t="s">
        <v>3797</v>
      </c>
    </row>
    <row r="42" spans="1:11" x14ac:dyDescent="0.25">
      <c r="A42" s="125" t="str">
        <f t="shared" si="0"/>
        <v>02.30.0002.30.00</v>
      </c>
      <c r="B42" s="63" t="s">
        <v>5</v>
      </c>
      <c r="C42" s="63" t="s">
        <v>122</v>
      </c>
      <c r="D42" s="63" t="s">
        <v>2674</v>
      </c>
      <c r="E42" s="64">
        <v>1</v>
      </c>
      <c r="F42" s="63" t="s">
        <v>3797</v>
      </c>
      <c r="G42" s="63" t="s">
        <v>5</v>
      </c>
      <c r="H42" s="63" t="s">
        <v>122</v>
      </c>
      <c r="I42" s="63" t="str">
        <f>VLOOKUP(H42,'3. DB25 Alle koder'!B:C,2,FALSE)</f>
        <v>Indsamling af vildtvoksende forstmateriale, undtagen træer</v>
      </c>
      <c r="J42" s="64">
        <v>1</v>
      </c>
      <c r="K42" s="63" t="s">
        <v>3797</v>
      </c>
    </row>
    <row r="43" spans="1:11" x14ac:dyDescent="0.25">
      <c r="A43" s="125" t="str">
        <f t="shared" si="0"/>
        <v>02.40.0002.40.00</v>
      </c>
      <c r="B43" s="63" t="s">
        <v>5</v>
      </c>
      <c r="C43" s="63" t="s">
        <v>125</v>
      </c>
      <c r="D43" s="63" t="s">
        <v>2675</v>
      </c>
      <c r="E43" s="64">
        <v>1</v>
      </c>
      <c r="F43" s="63" t="s">
        <v>3797</v>
      </c>
      <c r="G43" s="63" t="s">
        <v>5</v>
      </c>
      <c r="H43" s="63" t="s">
        <v>125</v>
      </c>
      <c r="I43" s="63" t="str">
        <f>VLOOKUP(H43,'3. DB25 Alle koder'!B:C,2,FALSE)</f>
        <v>Støtteaktiviteter i forbindelse med skovbrug</v>
      </c>
      <c r="J43" s="64">
        <v>1</v>
      </c>
      <c r="K43" s="63" t="s">
        <v>3797</v>
      </c>
    </row>
    <row r="44" spans="1:11" x14ac:dyDescent="0.25">
      <c r="A44" s="125" t="str">
        <f t="shared" si="0"/>
        <v>03.11.0003.11.00</v>
      </c>
      <c r="B44" s="63" t="s">
        <v>5</v>
      </c>
      <c r="C44" s="63" t="s">
        <v>132</v>
      </c>
      <c r="D44" s="63" t="s">
        <v>131</v>
      </c>
      <c r="E44" s="64">
        <v>2</v>
      </c>
      <c r="F44" s="63" t="s">
        <v>3797</v>
      </c>
      <c r="G44" s="63" t="s">
        <v>5</v>
      </c>
      <c r="H44" s="63" t="s">
        <v>132</v>
      </c>
      <c r="I44" s="63" t="str">
        <f>VLOOKUP(H44,'3. DB25 Alle koder'!B:C,2,FALSE)</f>
        <v>Havfiskeri</v>
      </c>
      <c r="J44" s="64">
        <v>1</v>
      </c>
      <c r="K44" s="63" t="s">
        <v>3797</v>
      </c>
    </row>
    <row r="45" spans="1:11" ht="15" customHeight="1" x14ac:dyDescent="0.25">
      <c r="A45" s="125" t="str">
        <f t="shared" si="0"/>
        <v>03.11.0003.30.00</v>
      </c>
      <c r="B45" s="63" t="s">
        <v>5</v>
      </c>
      <c r="C45" s="63" t="s">
        <v>132</v>
      </c>
      <c r="D45" s="63" t="s">
        <v>131</v>
      </c>
      <c r="E45" s="64">
        <v>2</v>
      </c>
      <c r="F45" s="63"/>
      <c r="G45" s="63" t="s">
        <v>5</v>
      </c>
      <c r="H45" s="63" t="s">
        <v>147</v>
      </c>
      <c r="I45" s="63" t="str">
        <f>VLOOKUP(H45,'3. DB25 Alle koder'!B:C,2,FALSE)</f>
        <v>Støtteaktiviteter i forbindelse med fiskeri og akvakultur</v>
      </c>
      <c r="J45" s="64">
        <v>5</v>
      </c>
      <c r="K45" s="63"/>
    </row>
    <row r="46" spans="1:11" ht="15" customHeight="1" x14ac:dyDescent="0.25">
      <c r="A46" s="125" t="str">
        <f t="shared" si="0"/>
        <v>03.12.0003.12.00</v>
      </c>
      <c r="B46" s="63" t="s">
        <v>5</v>
      </c>
      <c r="C46" s="63" t="s">
        <v>135</v>
      </c>
      <c r="D46" s="63" t="s">
        <v>134</v>
      </c>
      <c r="E46" s="64">
        <v>2</v>
      </c>
      <c r="F46" s="63" t="s">
        <v>3797</v>
      </c>
      <c r="G46" s="63" t="s">
        <v>5</v>
      </c>
      <c r="H46" s="63" t="s">
        <v>135</v>
      </c>
      <c r="I46" s="63" t="str">
        <f>VLOOKUP(H46,'3. DB25 Alle koder'!B:C,2,FALSE)</f>
        <v>Ferskvandsfiskeri</v>
      </c>
      <c r="J46" s="64">
        <v>1</v>
      </c>
      <c r="K46" s="63" t="s">
        <v>3797</v>
      </c>
    </row>
    <row r="47" spans="1:11" ht="15" customHeight="1" x14ac:dyDescent="0.25">
      <c r="A47" s="125" t="str">
        <f t="shared" si="0"/>
        <v>03.12.0003.30.00</v>
      </c>
      <c r="B47" s="63" t="s">
        <v>5</v>
      </c>
      <c r="C47" s="63" t="s">
        <v>135</v>
      </c>
      <c r="D47" s="63" t="s">
        <v>134</v>
      </c>
      <c r="E47" s="64">
        <v>2</v>
      </c>
      <c r="F47" s="63"/>
      <c r="G47" s="63" t="s">
        <v>5</v>
      </c>
      <c r="H47" s="63" t="s">
        <v>147</v>
      </c>
      <c r="I47" s="63" t="str">
        <f>VLOOKUP(H47,'3. DB25 Alle koder'!B:C,2,FALSE)</f>
        <v>Støtteaktiviteter i forbindelse med fiskeri og akvakultur</v>
      </c>
      <c r="J47" s="64">
        <v>5</v>
      </c>
      <c r="K47" s="63"/>
    </row>
    <row r="48" spans="1:11" ht="15" customHeight="1" x14ac:dyDescent="0.25">
      <c r="A48" s="125" t="str">
        <f t="shared" si="0"/>
        <v>03.21.0003.21.00</v>
      </c>
      <c r="B48" s="63" t="s">
        <v>5</v>
      </c>
      <c r="C48" s="63" t="s">
        <v>140</v>
      </c>
      <c r="D48" s="63" t="s">
        <v>139</v>
      </c>
      <c r="E48" s="64">
        <v>2</v>
      </c>
      <c r="F48" s="63" t="s">
        <v>3797</v>
      </c>
      <c r="G48" s="63" t="s">
        <v>5</v>
      </c>
      <c r="H48" s="63" t="s">
        <v>140</v>
      </c>
      <c r="I48" s="63" t="str">
        <f>VLOOKUP(H48,'3. DB25 Alle koder'!B:C,2,FALSE)</f>
        <v>Havbrug</v>
      </c>
      <c r="J48" s="64">
        <v>1</v>
      </c>
      <c r="K48" s="63" t="s">
        <v>3797</v>
      </c>
    </row>
    <row r="49" spans="1:11" ht="15" customHeight="1" x14ac:dyDescent="0.25">
      <c r="A49" s="125" t="str">
        <f t="shared" si="0"/>
        <v>03.21.0003.30.00</v>
      </c>
      <c r="B49" s="63" t="s">
        <v>5</v>
      </c>
      <c r="C49" s="63" t="s">
        <v>140</v>
      </c>
      <c r="D49" s="63" t="s">
        <v>139</v>
      </c>
      <c r="E49" s="64">
        <v>2</v>
      </c>
      <c r="F49" s="63"/>
      <c r="G49" s="63" t="s">
        <v>5</v>
      </c>
      <c r="H49" s="63" t="s">
        <v>147</v>
      </c>
      <c r="I49" s="63" t="str">
        <f>VLOOKUP(H49,'3. DB25 Alle koder'!B:C,2,FALSE)</f>
        <v>Støtteaktiviteter i forbindelse med fiskeri og akvakultur</v>
      </c>
      <c r="J49" s="64">
        <v>5</v>
      </c>
      <c r="K49" s="63"/>
    </row>
    <row r="50" spans="1:11" ht="15" customHeight="1" x14ac:dyDescent="0.25">
      <c r="A50" s="125" t="str">
        <f t="shared" si="0"/>
        <v>03.22.0003.22.00</v>
      </c>
      <c r="B50" s="63" t="s">
        <v>5</v>
      </c>
      <c r="C50" s="63" t="s">
        <v>143</v>
      </c>
      <c r="D50" s="63" t="s">
        <v>142</v>
      </c>
      <c r="E50" s="69">
        <v>2</v>
      </c>
      <c r="F50" s="63" t="s">
        <v>3797</v>
      </c>
      <c r="G50" s="63" t="s">
        <v>5</v>
      </c>
      <c r="H50" s="63" t="s">
        <v>143</v>
      </c>
      <c r="I50" s="63" t="str">
        <f>VLOOKUP(H50,'3. DB25 Alle koder'!B:C,2,FALSE)</f>
        <v>Ferskvandsbrug</v>
      </c>
      <c r="J50" s="64">
        <v>1</v>
      </c>
      <c r="K50" s="63" t="s">
        <v>3797</v>
      </c>
    </row>
    <row r="51" spans="1:11" ht="15" customHeight="1" x14ac:dyDescent="0.25">
      <c r="A51" s="125" t="str">
        <f t="shared" si="0"/>
        <v>03.22.0003.30.00</v>
      </c>
      <c r="B51" s="63" t="s">
        <v>5</v>
      </c>
      <c r="C51" s="63" t="s">
        <v>143</v>
      </c>
      <c r="D51" s="63" t="s">
        <v>142</v>
      </c>
      <c r="E51" s="69">
        <v>2</v>
      </c>
      <c r="F51" s="63"/>
      <c r="G51" s="63" t="s">
        <v>5</v>
      </c>
      <c r="H51" s="63" t="s">
        <v>147</v>
      </c>
      <c r="I51" s="63" t="str">
        <f>VLOOKUP(H51,'3. DB25 Alle koder'!B:C,2,FALSE)</f>
        <v>Støtteaktiviteter i forbindelse med fiskeri og akvakultur</v>
      </c>
      <c r="J51" s="64">
        <v>5</v>
      </c>
      <c r="K51" s="63"/>
    </row>
    <row r="52" spans="1:11" ht="15" customHeight="1" x14ac:dyDescent="0.25">
      <c r="A52" s="125" t="str">
        <f t="shared" si="0"/>
        <v>05.10.0005.10.00</v>
      </c>
      <c r="B52" s="63" t="s">
        <v>148</v>
      </c>
      <c r="C52" s="63" t="s">
        <v>154</v>
      </c>
      <c r="D52" s="63" t="s">
        <v>152</v>
      </c>
      <c r="E52" s="64">
        <v>1</v>
      </c>
      <c r="F52" s="63" t="s">
        <v>3797</v>
      </c>
      <c r="G52" s="63" t="s">
        <v>148</v>
      </c>
      <c r="H52" s="63" t="s">
        <v>154</v>
      </c>
      <c r="I52" s="63" t="str">
        <f>VLOOKUP(H52,'3. DB25 Alle koder'!B:C,2,FALSE)</f>
        <v>Indvinding af stenkul</v>
      </c>
      <c r="J52" s="69">
        <v>1</v>
      </c>
      <c r="K52" s="63" t="s">
        <v>3797</v>
      </c>
    </row>
    <row r="53" spans="1:11" x14ac:dyDescent="0.25">
      <c r="A53" s="125" t="str">
        <f t="shared" si="0"/>
        <v>05.20.0005.20.00</v>
      </c>
      <c r="B53" s="63" t="s">
        <v>148</v>
      </c>
      <c r="C53" s="63" t="s">
        <v>158</v>
      </c>
      <c r="D53" s="63" t="s">
        <v>156</v>
      </c>
      <c r="E53" s="64">
        <v>1</v>
      </c>
      <c r="F53" s="63" t="s">
        <v>3797</v>
      </c>
      <c r="G53" s="63" t="s">
        <v>148</v>
      </c>
      <c r="H53" s="63" t="s">
        <v>158</v>
      </c>
      <c r="I53" s="63" t="str">
        <f>VLOOKUP(H53,'3. DB25 Alle koder'!B:C,2,FALSE)</f>
        <v>Indvinding af brunkul</v>
      </c>
      <c r="J53" s="69">
        <v>1</v>
      </c>
      <c r="K53" s="63" t="s">
        <v>3797</v>
      </c>
    </row>
    <row r="54" spans="1:11" x14ac:dyDescent="0.25">
      <c r="A54" s="125" t="str">
        <f t="shared" si="0"/>
        <v>06.10.0006.10.00</v>
      </c>
      <c r="B54" s="63" t="s">
        <v>148</v>
      </c>
      <c r="C54" s="63" t="s">
        <v>164</v>
      </c>
      <c r="D54" s="63" t="s">
        <v>162</v>
      </c>
      <c r="E54" s="64">
        <v>1</v>
      </c>
      <c r="F54" s="63" t="s">
        <v>3797</v>
      </c>
      <c r="G54" s="63" t="s">
        <v>148</v>
      </c>
      <c r="H54" s="63" t="s">
        <v>164</v>
      </c>
      <c r="I54" s="63" t="str">
        <f>VLOOKUP(H54,'3. DB25 Alle koder'!B:C,2,FALSE)</f>
        <v>Indvinding af råolie</v>
      </c>
      <c r="J54" s="64">
        <v>1</v>
      </c>
      <c r="K54" s="63" t="s">
        <v>3797</v>
      </c>
    </row>
    <row r="55" spans="1:11" x14ac:dyDescent="0.25">
      <c r="A55" s="125" t="str">
        <f t="shared" si="0"/>
        <v>06.20.0006.20.00</v>
      </c>
      <c r="B55" s="63" t="s">
        <v>148</v>
      </c>
      <c r="C55" s="63" t="s">
        <v>168</v>
      </c>
      <c r="D55" s="63" t="s">
        <v>166</v>
      </c>
      <c r="E55" s="64">
        <v>1</v>
      </c>
      <c r="F55" s="63" t="s">
        <v>3797</v>
      </c>
      <c r="G55" s="63" t="s">
        <v>148</v>
      </c>
      <c r="H55" s="63" t="s">
        <v>168</v>
      </c>
      <c r="I55" s="63" t="str">
        <f>VLOOKUP(H55,'3. DB25 Alle koder'!B:C,2,FALSE)</f>
        <v>Indvinding af naturgas</v>
      </c>
      <c r="J55" s="64">
        <v>1</v>
      </c>
      <c r="K55" s="63" t="s">
        <v>3797</v>
      </c>
    </row>
    <row r="56" spans="1:11" x14ac:dyDescent="0.25">
      <c r="A56" s="125" t="str">
        <f t="shared" si="0"/>
        <v>07.10.0007.10.00</v>
      </c>
      <c r="B56" s="63" t="s">
        <v>148</v>
      </c>
      <c r="C56" s="63" t="s">
        <v>174</v>
      </c>
      <c r="D56" s="63" t="s">
        <v>172</v>
      </c>
      <c r="E56" s="64">
        <v>1</v>
      </c>
      <c r="F56" s="63" t="s">
        <v>3797</v>
      </c>
      <c r="G56" s="63" t="s">
        <v>148</v>
      </c>
      <c r="H56" s="63" t="s">
        <v>174</v>
      </c>
      <c r="I56" s="63" t="str">
        <f>VLOOKUP(H56,'3. DB25 Alle koder'!B:C,2,FALSE)</f>
        <v>Brydning af jernmalm</v>
      </c>
      <c r="J56" s="69">
        <v>1</v>
      </c>
      <c r="K56" s="63" t="s">
        <v>3797</v>
      </c>
    </row>
    <row r="57" spans="1:11" x14ac:dyDescent="0.25">
      <c r="A57" s="125" t="str">
        <f t="shared" si="0"/>
        <v>07.21.0007.21.00</v>
      </c>
      <c r="B57" s="63" t="s">
        <v>148</v>
      </c>
      <c r="C57" s="63" t="s">
        <v>179</v>
      </c>
      <c r="D57" s="63" t="s">
        <v>178</v>
      </c>
      <c r="E57" s="64">
        <v>1</v>
      </c>
      <c r="F57" s="63" t="s">
        <v>3797</v>
      </c>
      <c r="G57" s="63" t="s">
        <v>148</v>
      </c>
      <c r="H57" s="63" t="s">
        <v>179</v>
      </c>
      <c r="I57" s="63" t="str">
        <f>VLOOKUP(H57,'3. DB25 Alle koder'!B:C,2,FALSE)</f>
        <v>Brydning af uran- og thoriummalme</v>
      </c>
      <c r="J57" s="69">
        <v>1</v>
      </c>
      <c r="K57" s="63" t="s">
        <v>3797</v>
      </c>
    </row>
    <row r="58" spans="1:11" x14ac:dyDescent="0.25">
      <c r="A58" s="125" t="str">
        <f t="shared" si="0"/>
        <v>07.29.0007.29.00</v>
      </c>
      <c r="B58" s="63" t="s">
        <v>148</v>
      </c>
      <c r="C58" s="63" t="s">
        <v>182</v>
      </c>
      <c r="D58" s="63" t="s">
        <v>181</v>
      </c>
      <c r="E58" s="64">
        <v>1</v>
      </c>
      <c r="F58" s="63" t="s">
        <v>3797</v>
      </c>
      <c r="G58" s="63" t="s">
        <v>148</v>
      </c>
      <c r="H58" s="63" t="s">
        <v>182</v>
      </c>
      <c r="I58" s="63" t="str">
        <f>VLOOKUP(H58,'3. DB25 Alle koder'!B:C,2,FALSE)</f>
        <v>Brydning af andre ikke-jernholdige metalmalme</v>
      </c>
      <c r="J58" s="69">
        <v>1</v>
      </c>
      <c r="K58" s="63" t="s">
        <v>3797</v>
      </c>
    </row>
    <row r="59" spans="1:11" x14ac:dyDescent="0.25">
      <c r="A59" s="125" t="str">
        <f t="shared" si="0"/>
        <v>08.11.0008.11.00</v>
      </c>
      <c r="B59" s="63" t="s">
        <v>148</v>
      </c>
      <c r="C59" s="63" t="s">
        <v>189</v>
      </c>
      <c r="D59" s="63" t="s">
        <v>2676</v>
      </c>
      <c r="E59" s="64">
        <v>1</v>
      </c>
      <c r="F59" s="63" t="s">
        <v>3797</v>
      </c>
      <c r="G59" s="63" t="s">
        <v>148</v>
      </c>
      <c r="H59" s="63" t="s">
        <v>189</v>
      </c>
      <c r="I59" s="63" t="str">
        <f>VLOOKUP(H59,'3. DB25 Alle koder'!B:C,2,FALSE)</f>
        <v>Brydning af pyntesten, kalksten, gips, skifer mv.</v>
      </c>
      <c r="J59" s="69">
        <v>1</v>
      </c>
      <c r="K59" s="63" t="s">
        <v>3797</v>
      </c>
    </row>
    <row r="60" spans="1:11" x14ac:dyDescent="0.25">
      <c r="A60" s="125" t="str">
        <f t="shared" si="0"/>
        <v>08.12.0008.12.00</v>
      </c>
      <c r="B60" s="63" t="s">
        <v>148</v>
      </c>
      <c r="C60" s="63" t="s">
        <v>192</v>
      </c>
      <c r="D60" s="63" t="s">
        <v>2677</v>
      </c>
      <c r="E60" s="64">
        <v>1</v>
      </c>
      <c r="F60" s="63" t="s">
        <v>3797</v>
      </c>
      <c r="G60" s="63" t="s">
        <v>148</v>
      </c>
      <c r="H60" s="63" t="s">
        <v>192</v>
      </c>
      <c r="I60" s="63" t="str">
        <f>VLOOKUP(H60,'3. DB25 Alle koder'!B:C,2,FALSE)</f>
        <v>Grus- og sandgravning og indvinding af ler og kaolin</v>
      </c>
      <c r="J60" s="69">
        <v>1</v>
      </c>
      <c r="K60" s="63" t="s">
        <v>3797</v>
      </c>
    </row>
    <row r="61" spans="1:11" x14ac:dyDescent="0.25">
      <c r="A61" s="125" t="str">
        <f t="shared" si="0"/>
        <v>08.91.0008.91.00</v>
      </c>
      <c r="B61" s="63" t="s">
        <v>148</v>
      </c>
      <c r="C61" s="63" t="s">
        <v>196</v>
      </c>
      <c r="D61" s="63" t="s">
        <v>195</v>
      </c>
      <c r="E61" s="64">
        <v>1</v>
      </c>
      <c r="F61" s="63" t="s">
        <v>3797</v>
      </c>
      <c r="G61" s="63" t="s">
        <v>148</v>
      </c>
      <c r="H61" s="63" t="s">
        <v>196</v>
      </c>
      <c r="I61" s="63" t="str">
        <f>VLOOKUP(H61,'3. DB25 Alle koder'!B:C,2,FALSE)</f>
        <v>Indvinding af mineraler til fremstilling af kemiske produkter og gødningsstoffer</v>
      </c>
      <c r="J61" s="69">
        <v>1</v>
      </c>
      <c r="K61" s="63" t="s">
        <v>3797</v>
      </c>
    </row>
    <row r="62" spans="1:11" x14ac:dyDescent="0.25">
      <c r="A62" s="125" t="str">
        <f t="shared" si="0"/>
        <v>08.92.0008.92.00</v>
      </c>
      <c r="B62" s="63" t="s">
        <v>148</v>
      </c>
      <c r="C62" s="63" t="s">
        <v>199</v>
      </c>
      <c r="D62" s="63" t="s">
        <v>2679</v>
      </c>
      <c r="E62" s="64">
        <v>1</v>
      </c>
      <c r="F62" s="63" t="s">
        <v>3797</v>
      </c>
      <c r="G62" s="63" t="s">
        <v>148</v>
      </c>
      <c r="H62" s="63" t="s">
        <v>199</v>
      </c>
      <c r="I62" s="63" t="str">
        <f>VLOOKUP(H62,'3. DB25 Alle koder'!B:C,2,FALSE)</f>
        <v>Indvinding af tørv</v>
      </c>
      <c r="J62" s="69">
        <v>1</v>
      </c>
      <c r="K62" s="63" t="s">
        <v>3797</v>
      </c>
    </row>
    <row r="63" spans="1:11" x14ac:dyDescent="0.25">
      <c r="A63" s="125" t="str">
        <f t="shared" si="0"/>
        <v>08.93.0008.93.00</v>
      </c>
      <c r="B63" s="63" t="s">
        <v>148</v>
      </c>
      <c r="C63" s="63" t="s">
        <v>202</v>
      </c>
      <c r="D63" s="63" t="s">
        <v>201</v>
      </c>
      <c r="E63" s="64">
        <v>1</v>
      </c>
      <c r="F63" s="63" t="s">
        <v>3797</v>
      </c>
      <c r="G63" s="63" t="s">
        <v>148</v>
      </c>
      <c r="H63" s="63" t="s">
        <v>202</v>
      </c>
      <c r="I63" s="63" t="str">
        <f>VLOOKUP(H63,'3. DB25 Alle koder'!B:C,2,FALSE)</f>
        <v>Saltindvinding</v>
      </c>
      <c r="J63" s="69">
        <v>1</v>
      </c>
      <c r="K63" s="63" t="s">
        <v>3797</v>
      </c>
    </row>
    <row r="64" spans="1:11" x14ac:dyDescent="0.25">
      <c r="A64" s="125" t="str">
        <f t="shared" si="0"/>
        <v>08.99.0008.99.00</v>
      </c>
      <c r="B64" s="63" t="s">
        <v>148</v>
      </c>
      <c r="C64" s="63" t="s">
        <v>205</v>
      </c>
      <c r="D64" s="63" t="s">
        <v>2680</v>
      </c>
      <c r="E64" s="64">
        <v>1</v>
      </c>
      <c r="F64" s="63" t="s">
        <v>3797</v>
      </c>
      <c r="G64" s="63" t="s">
        <v>148</v>
      </c>
      <c r="H64" s="63" t="s">
        <v>205</v>
      </c>
      <c r="I64" s="63" t="str">
        <f>VLOOKUP(H64,'3. DB25 Alle koder'!B:C,2,FALSE)</f>
        <v>Anden råstofindvinding i.a.n.</v>
      </c>
      <c r="J64" s="69">
        <v>1</v>
      </c>
      <c r="K64" s="63" t="s">
        <v>3797</v>
      </c>
    </row>
    <row r="65" spans="1:11" x14ac:dyDescent="0.25">
      <c r="A65" s="125" t="str">
        <f t="shared" si="0"/>
        <v>09.10.0009.10.00</v>
      </c>
      <c r="B65" s="63" t="s">
        <v>148</v>
      </c>
      <c r="C65" s="63" t="s">
        <v>209</v>
      </c>
      <c r="D65" s="63" t="s">
        <v>2682</v>
      </c>
      <c r="E65" s="64">
        <v>1</v>
      </c>
      <c r="F65" s="63" t="s">
        <v>3797</v>
      </c>
      <c r="G65" s="63" t="s">
        <v>148</v>
      </c>
      <c r="H65" s="63" t="s">
        <v>209</v>
      </c>
      <c r="I65" s="63" t="str">
        <f>VLOOKUP(H65,'3. DB25 Alle koder'!B:C,2,FALSE)</f>
        <v>Støtteaktiviteter i forbindelse med indvinding af råolie og naturgas</v>
      </c>
      <c r="J65" s="64">
        <v>1</v>
      </c>
      <c r="K65" s="63" t="s">
        <v>3797</v>
      </c>
    </row>
    <row r="66" spans="1:11" x14ac:dyDescent="0.25">
      <c r="A66" s="125" t="str">
        <f t="shared" ref="A66:A129" si="1">C66&amp;H66</f>
        <v>09.90.0009.90.00</v>
      </c>
      <c r="B66" s="63" t="s">
        <v>148</v>
      </c>
      <c r="C66" s="63" t="s">
        <v>212</v>
      </c>
      <c r="D66" s="63" t="s">
        <v>2683</v>
      </c>
      <c r="E66" s="64">
        <v>1</v>
      </c>
      <c r="F66" s="63" t="s">
        <v>3797</v>
      </c>
      <c r="G66" s="63" t="s">
        <v>148</v>
      </c>
      <c r="H66" s="63" t="s">
        <v>212</v>
      </c>
      <c r="I66" s="63" t="str">
        <f>VLOOKUP(H66,'3. DB25 Alle koder'!B:C,2,FALSE)</f>
        <v>Støtteaktiviteter i forbindelse med anden råstofindvinding</v>
      </c>
      <c r="J66" s="64">
        <v>1</v>
      </c>
      <c r="K66" s="63" t="s">
        <v>3797</v>
      </c>
    </row>
    <row r="67" spans="1:11" x14ac:dyDescent="0.25">
      <c r="A67" s="125" t="str">
        <f t="shared" si="1"/>
        <v>10.11.1010.11.10</v>
      </c>
      <c r="B67" s="63" t="s">
        <v>213</v>
      </c>
      <c r="C67" s="63" t="s">
        <v>220</v>
      </c>
      <c r="D67" s="63" t="s">
        <v>221</v>
      </c>
      <c r="E67" s="64">
        <v>1</v>
      </c>
      <c r="F67" s="63" t="s">
        <v>3797</v>
      </c>
      <c r="G67" s="63" t="s">
        <v>213</v>
      </c>
      <c r="H67" s="63" t="s">
        <v>220</v>
      </c>
      <c r="I67" s="63" t="str">
        <f>VLOOKUP(H67,'3. DB25 Alle koder'!B:C,2,FALSE)</f>
        <v>Forarbejdning af svinekød</v>
      </c>
      <c r="J67" s="64">
        <v>1</v>
      </c>
      <c r="K67" s="63" t="s">
        <v>3797</v>
      </c>
    </row>
    <row r="68" spans="1:11" x14ac:dyDescent="0.25">
      <c r="A68" s="125" t="str">
        <f t="shared" si="1"/>
        <v>10.11.9010.11.90</v>
      </c>
      <c r="B68" s="63" t="s">
        <v>213</v>
      </c>
      <c r="C68" s="63" t="s">
        <v>222</v>
      </c>
      <c r="D68" s="63" t="s">
        <v>223</v>
      </c>
      <c r="E68" s="64">
        <v>1</v>
      </c>
      <c r="F68" s="63" t="s">
        <v>3797</v>
      </c>
      <c r="G68" s="63" t="s">
        <v>213</v>
      </c>
      <c r="H68" s="63" t="s">
        <v>222</v>
      </c>
      <c r="I68" s="63" t="str">
        <f>VLOOKUP(H68,'3. DB25 Alle koder'!B:C,2,FALSE)</f>
        <v>Forarbejdning af andet kød</v>
      </c>
      <c r="J68" s="64">
        <v>1</v>
      </c>
      <c r="K68" s="63" t="s">
        <v>3797</v>
      </c>
    </row>
    <row r="69" spans="1:11" x14ac:dyDescent="0.25">
      <c r="A69" s="125" t="str">
        <f t="shared" si="1"/>
        <v>10.12.0010.12.00</v>
      </c>
      <c r="B69" s="63" t="s">
        <v>213</v>
      </c>
      <c r="C69" s="63" t="s">
        <v>225</v>
      </c>
      <c r="D69" s="63" t="s">
        <v>2686</v>
      </c>
      <c r="E69" s="64">
        <v>1</v>
      </c>
      <c r="F69" s="63" t="s">
        <v>3797</v>
      </c>
      <c r="G69" s="63" t="s">
        <v>213</v>
      </c>
      <c r="H69" s="63" t="s">
        <v>225</v>
      </c>
      <c r="I69" s="63" t="str">
        <f>VLOOKUP(H69,'3. DB25 Alle koder'!B:C,2,FALSE)</f>
        <v>Forarbejdning og konservering af fjerkrækød</v>
      </c>
      <c r="J69" s="64">
        <v>1</v>
      </c>
      <c r="K69" s="63" t="s">
        <v>3797</v>
      </c>
    </row>
    <row r="70" spans="1:11" x14ac:dyDescent="0.25">
      <c r="A70" s="125" t="str">
        <f t="shared" si="1"/>
        <v>10.13.0010.13.00</v>
      </c>
      <c r="B70" s="63" t="s">
        <v>213</v>
      </c>
      <c r="C70" s="63" t="s">
        <v>227</v>
      </c>
      <c r="D70" s="63" t="s">
        <v>2687</v>
      </c>
      <c r="E70" s="64">
        <v>1</v>
      </c>
      <c r="F70" s="63" t="s">
        <v>3797</v>
      </c>
      <c r="G70" s="63" t="s">
        <v>213</v>
      </c>
      <c r="H70" s="63" t="s">
        <v>227</v>
      </c>
      <c r="I70" s="63" t="str">
        <f>VLOOKUP(H70,'3. DB25 Alle koder'!B:C,2,FALSE)</f>
        <v>Fremstilling af kød- og fjerkrækødprodukter</v>
      </c>
      <c r="J70" s="64">
        <v>1</v>
      </c>
      <c r="K70" s="63" t="s">
        <v>3797</v>
      </c>
    </row>
    <row r="71" spans="1:11" x14ac:dyDescent="0.25">
      <c r="A71" s="125" t="str">
        <f t="shared" si="1"/>
        <v>10.20.1010.20.10</v>
      </c>
      <c r="B71" s="63" t="s">
        <v>213</v>
      </c>
      <c r="C71" s="63" t="s">
        <v>232</v>
      </c>
      <c r="D71" s="63" t="s">
        <v>233</v>
      </c>
      <c r="E71" s="64">
        <v>1</v>
      </c>
      <c r="F71" s="67" t="s">
        <v>3797</v>
      </c>
      <c r="G71" s="63" t="s">
        <v>213</v>
      </c>
      <c r="H71" s="63" t="s">
        <v>232</v>
      </c>
      <c r="I71" s="63" t="str">
        <f>VLOOKUP(H71,'3. DB25 Alle koder'!B:C,2,FALSE)</f>
        <v>Fremstilling af fiskemel</v>
      </c>
      <c r="J71" s="64">
        <v>1</v>
      </c>
      <c r="K71" s="67" t="s">
        <v>3797</v>
      </c>
    </row>
    <row r="72" spans="1:11" x14ac:dyDescent="0.25">
      <c r="A72" s="125" t="str">
        <f t="shared" si="1"/>
        <v>10.20.2010.20.20</v>
      </c>
      <c r="B72" s="63" t="s">
        <v>213</v>
      </c>
      <c r="C72" s="63" t="s">
        <v>234</v>
      </c>
      <c r="D72" s="63" t="s">
        <v>235</v>
      </c>
      <c r="E72" s="64">
        <v>1</v>
      </c>
      <c r="F72" s="63" t="s">
        <v>3797</v>
      </c>
      <c r="G72" s="63" t="s">
        <v>213</v>
      </c>
      <c r="H72" s="63" t="s">
        <v>234</v>
      </c>
      <c r="I72" s="63" t="str">
        <f>VLOOKUP(H72,'3. DB25 Alle koder'!B:C,2,FALSE)</f>
        <v>Forarbejdning og konservering af fisk, krebsdyr og bløddyr, undtagen fiskemel</v>
      </c>
      <c r="J72" s="64">
        <v>1</v>
      </c>
      <c r="K72" s="63" t="s">
        <v>3797</v>
      </c>
    </row>
    <row r="73" spans="1:11" x14ac:dyDescent="0.25">
      <c r="A73" s="125" t="str">
        <f t="shared" si="1"/>
        <v>10.31.0010.31.00</v>
      </c>
      <c r="B73" s="63" t="s">
        <v>213</v>
      </c>
      <c r="C73" s="63" t="s">
        <v>240</v>
      </c>
      <c r="D73" s="63" t="s">
        <v>239</v>
      </c>
      <c r="E73" s="64">
        <v>1</v>
      </c>
      <c r="F73" s="63" t="s">
        <v>3797</v>
      </c>
      <c r="G73" s="63" t="s">
        <v>213</v>
      </c>
      <c r="H73" s="63" t="s">
        <v>240</v>
      </c>
      <c r="I73" s="63" t="str">
        <f>VLOOKUP(H73,'3. DB25 Alle koder'!B:C,2,FALSE)</f>
        <v>Forarbejdning og konservering af kartofler</v>
      </c>
      <c r="J73" s="64">
        <v>1</v>
      </c>
      <c r="K73" s="63" t="s">
        <v>3797</v>
      </c>
    </row>
    <row r="74" spans="1:11" x14ac:dyDescent="0.25">
      <c r="A74" s="125" t="str">
        <f t="shared" si="1"/>
        <v>10.32.0010.32.00</v>
      </c>
      <c r="B74" s="63" t="s">
        <v>213</v>
      </c>
      <c r="C74" s="63" t="s">
        <v>243</v>
      </c>
      <c r="D74" s="63" t="s">
        <v>242</v>
      </c>
      <c r="E74" s="64">
        <v>1</v>
      </c>
      <c r="F74" s="63" t="s">
        <v>3797</v>
      </c>
      <c r="G74" s="63" t="s">
        <v>213</v>
      </c>
      <c r="H74" s="63" t="s">
        <v>243</v>
      </c>
      <c r="I74" s="63" t="str">
        <f>VLOOKUP(H74,'3. DB25 Alle koder'!B:C,2,FALSE)</f>
        <v>Fremstilling af frugt- og grøntsagssaft</v>
      </c>
      <c r="J74" s="64">
        <v>1</v>
      </c>
      <c r="K74" s="63" t="s">
        <v>3797</v>
      </c>
    </row>
    <row r="75" spans="1:11" x14ac:dyDescent="0.25">
      <c r="A75" s="125" t="str">
        <f t="shared" si="1"/>
        <v>10.39.0010.39.00</v>
      </c>
      <c r="B75" s="63" t="s">
        <v>213</v>
      </c>
      <c r="C75" s="63" t="s">
        <v>246</v>
      </c>
      <c r="D75" s="63" t="s">
        <v>245</v>
      </c>
      <c r="E75" s="64">
        <v>1</v>
      </c>
      <c r="F75" s="63" t="s">
        <v>3797</v>
      </c>
      <c r="G75" s="63" t="s">
        <v>213</v>
      </c>
      <c r="H75" s="63" t="s">
        <v>246</v>
      </c>
      <c r="I75" s="63" t="str">
        <f>VLOOKUP(H75,'3. DB25 Alle koder'!B:C,2,FALSE)</f>
        <v>Anden forarbejdning og konservering af frugt og grøntsager</v>
      </c>
      <c r="J75" s="64">
        <v>1</v>
      </c>
      <c r="K75" s="63" t="s">
        <v>3797</v>
      </c>
    </row>
    <row r="76" spans="1:11" x14ac:dyDescent="0.25">
      <c r="A76" s="125" t="str">
        <f t="shared" si="1"/>
        <v>10.41.0010.41.00</v>
      </c>
      <c r="B76" s="63" t="s">
        <v>213</v>
      </c>
      <c r="C76" s="63" t="s">
        <v>251</v>
      </c>
      <c r="D76" s="63" t="s">
        <v>250</v>
      </c>
      <c r="E76" s="64">
        <v>1</v>
      </c>
      <c r="F76" s="63" t="s">
        <v>3797</v>
      </c>
      <c r="G76" s="63" t="s">
        <v>213</v>
      </c>
      <c r="H76" s="63" t="s">
        <v>251</v>
      </c>
      <c r="I76" s="63" t="str">
        <f>VLOOKUP(H76,'3. DB25 Alle koder'!B:C,2,FALSE)</f>
        <v>Fremstilling af olier og fedtstoffer</v>
      </c>
      <c r="J76" s="64">
        <v>1</v>
      </c>
      <c r="K76" s="63" t="s">
        <v>3797</v>
      </c>
    </row>
    <row r="77" spans="1:11" x14ac:dyDescent="0.25">
      <c r="A77" s="125" t="str">
        <f t="shared" si="1"/>
        <v>10.42.0010.42.00</v>
      </c>
      <c r="B77" s="63" t="s">
        <v>213</v>
      </c>
      <c r="C77" s="63" t="s">
        <v>254</v>
      </c>
      <c r="D77" s="63" t="s">
        <v>2688</v>
      </c>
      <c r="E77" s="64">
        <v>1</v>
      </c>
      <c r="F77" s="63" t="s">
        <v>3797</v>
      </c>
      <c r="G77" s="63" t="s">
        <v>213</v>
      </c>
      <c r="H77" s="63" t="s">
        <v>254</v>
      </c>
      <c r="I77" s="75" t="str">
        <f>VLOOKUP(H77,'3. DB25 Alle koder'!B:C,2,FALSE)</f>
        <v>Fremstilling af margarine o.lign. spiselige fedtstoffer</v>
      </c>
      <c r="J77" s="64">
        <v>1</v>
      </c>
      <c r="K77" s="63" t="s">
        <v>3797</v>
      </c>
    </row>
    <row r="78" spans="1:11" x14ac:dyDescent="0.25">
      <c r="A78" s="125" t="str">
        <f t="shared" si="1"/>
        <v>10.51.0010.51.00</v>
      </c>
      <c r="B78" s="63" t="s">
        <v>213</v>
      </c>
      <c r="C78" s="63" t="s">
        <v>259</v>
      </c>
      <c r="D78" s="63" t="s">
        <v>2689</v>
      </c>
      <c r="E78" s="64">
        <v>1</v>
      </c>
      <c r="F78" s="63" t="s">
        <v>3797</v>
      </c>
      <c r="G78" s="63" t="s">
        <v>213</v>
      </c>
      <c r="H78" s="63" t="s">
        <v>259</v>
      </c>
      <c r="I78" s="63" t="str">
        <f>VLOOKUP(H78,'3. DB25 Alle koder'!B:C,2,FALSE)</f>
        <v>Fremstilling af mejeriprodukter</v>
      </c>
      <c r="J78" s="64">
        <v>1</v>
      </c>
      <c r="K78" s="63" t="s">
        <v>3797</v>
      </c>
    </row>
    <row r="79" spans="1:11" x14ac:dyDescent="0.25">
      <c r="A79" s="125" t="str">
        <f t="shared" si="1"/>
        <v>10.52.0010.52.00</v>
      </c>
      <c r="B79" s="63" t="s">
        <v>213</v>
      </c>
      <c r="C79" s="63" t="s">
        <v>262</v>
      </c>
      <c r="D79" s="63" t="s">
        <v>261</v>
      </c>
      <c r="E79" s="64">
        <v>1</v>
      </c>
      <c r="F79" s="63" t="s">
        <v>3797</v>
      </c>
      <c r="G79" s="63" t="s">
        <v>213</v>
      </c>
      <c r="H79" s="63" t="s">
        <v>262</v>
      </c>
      <c r="I79" s="63" t="str">
        <f>VLOOKUP(H79,'3. DB25 Alle koder'!B:C,2,FALSE)</f>
        <v>Fremstilling af konsumis</v>
      </c>
      <c r="J79" s="64">
        <v>1</v>
      </c>
      <c r="K79" s="63" t="s">
        <v>3797</v>
      </c>
    </row>
    <row r="80" spans="1:11" x14ac:dyDescent="0.25">
      <c r="A80" s="125" t="str">
        <f t="shared" si="1"/>
        <v>10.61.0010.61.00</v>
      </c>
      <c r="B80" s="63" t="s">
        <v>213</v>
      </c>
      <c r="C80" s="63" t="s">
        <v>267</v>
      </c>
      <c r="D80" s="63" t="s">
        <v>266</v>
      </c>
      <c r="E80" s="64">
        <v>1</v>
      </c>
      <c r="F80" s="67" t="s">
        <v>3797</v>
      </c>
      <c r="G80" s="63" t="s">
        <v>213</v>
      </c>
      <c r="H80" s="63" t="s">
        <v>267</v>
      </c>
      <c r="I80" s="63" t="str">
        <f>VLOOKUP(H80,'3. DB25 Alle koder'!B:C,2,FALSE)</f>
        <v>Fremstilling af mølleriprodukter</v>
      </c>
      <c r="J80" s="64">
        <v>2</v>
      </c>
      <c r="K80" s="67" t="s">
        <v>3797</v>
      </c>
    </row>
    <row r="81" spans="1:11" ht="15" customHeight="1" x14ac:dyDescent="0.25">
      <c r="A81" s="125" t="str">
        <f t="shared" si="1"/>
        <v>10.62.0010.62.00</v>
      </c>
      <c r="B81" s="63" t="s">
        <v>213</v>
      </c>
      <c r="C81" s="63" t="s">
        <v>270</v>
      </c>
      <c r="D81" s="63" t="s">
        <v>269</v>
      </c>
      <c r="E81" s="64">
        <v>1</v>
      </c>
      <c r="F81" s="67" t="s">
        <v>3797</v>
      </c>
      <c r="G81" s="63" t="s">
        <v>213</v>
      </c>
      <c r="H81" s="63" t="s">
        <v>270</v>
      </c>
      <c r="I81" s="63" t="str">
        <f>VLOOKUP(H81,'3. DB25 Alle koder'!B:C,2,FALSE)</f>
        <v>Fremstilling af stivelse og stivelsesprodukter</v>
      </c>
      <c r="J81" s="64">
        <v>2</v>
      </c>
      <c r="K81" s="67" t="s">
        <v>3797</v>
      </c>
    </row>
    <row r="82" spans="1:11" ht="15" customHeight="1" x14ac:dyDescent="0.25">
      <c r="A82" s="125" t="str">
        <f t="shared" si="1"/>
        <v>10.71.1010.71.10</v>
      </c>
      <c r="B82" s="63" t="s">
        <v>213</v>
      </c>
      <c r="C82" s="63" t="s">
        <v>275</v>
      </c>
      <c r="D82" s="63" t="s">
        <v>2691</v>
      </c>
      <c r="E82" s="69">
        <v>1</v>
      </c>
      <c r="F82" s="67" t="s">
        <v>3797</v>
      </c>
      <c r="G82" s="63" t="s">
        <v>213</v>
      </c>
      <c r="H82" s="63" t="s">
        <v>275</v>
      </c>
      <c r="I82" s="63" t="str">
        <f>VLOOKUP(H82,'3. DB25 Alle koder'!B:C,2,FALSE)</f>
        <v>Industriel fremstilling af brød og kager mv.</v>
      </c>
      <c r="J82" s="64">
        <v>2</v>
      </c>
      <c r="K82" s="63" t="s">
        <v>3797</v>
      </c>
    </row>
    <row r="83" spans="1:11" ht="15" customHeight="1" x14ac:dyDescent="0.25">
      <c r="A83" s="125" t="str">
        <f t="shared" si="1"/>
        <v>10.71.2010.71.20</v>
      </c>
      <c r="B83" s="63" t="s">
        <v>213</v>
      </c>
      <c r="C83" s="63" t="s">
        <v>277</v>
      </c>
      <c r="D83" s="63" t="s">
        <v>278</v>
      </c>
      <c r="E83" s="64">
        <v>1</v>
      </c>
      <c r="F83" s="67" t="s">
        <v>3797</v>
      </c>
      <c r="G83" s="63" t="s">
        <v>213</v>
      </c>
      <c r="H83" s="63" t="s">
        <v>277</v>
      </c>
      <c r="I83" s="63" t="str">
        <f>VLOOKUP(H83,'3. DB25 Alle koder'!B:C,2,FALSE)</f>
        <v>Fremstilling af friske bageriprodukter</v>
      </c>
      <c r="J83" s="64">
        <v>2</v>
      </c>
      <c r="K83" s="63" t="s">
        <v>3797</v>
      </c>
    </row>
    <row r="84" spans="1:11" ht="15" customHeight="1" x14ac:dyDescent="0.25">
      <c r="A84" s="125" t="str">
        <f t="shared" si="1"/>
        <v>10.72.0010.72.00</v>
      </c>
      <c r="B84" s="63" t="s">
        <v>213</v>
      </c>
      <c r="C84" s="63" t="s">
        <v>281</v>
      </c>
      <c r="D84" s="63" t="s">
        <v>2692</v>
      </c>
      <c r="E84" s="64">
        <v>1</v>
      </c>
      <c r="F84" s="63" t="s">
        <v>3797</v>
      </c>
      <c r="G84" s="63" t="s">
        <v>213</v>
      </c>
      <c r="H84" s="63" t="s">
        <v>281</v>
      </c>
      <c r="I84" s="63" t="str">
        <f>VLOOKUP(H84,'3. DB25 Alle koder'!B:C,2,FALSE)</f>
        <v>Fremstilling af tvebakker, kiks, konserverede kager, tærter mv.</v>
      </c>
      <c r="J84" s="69">
        <v>2</v>
      </c>
      <c r="K84" s="63" t="s">
        <v>3797</v>
      </c>
    </row>
    <row r="85" spans="1:11" ht="15" customHeight="1" x14ac:dyDescent="0.25">
      <c r="A85" s="125" t="str">
        <f t="shared" si="1"/>
        <v>10.73.0010.73.00</v>
      </c>
      <c r="B85" s="63" t="s">
        <v>213</v>
      </c>
      <c r="C85" s="63" t="s">
        <v>284</v>
      </c>
      <c r="D85" s="63" t="s">
        <v>2693</v>
      </c>
      <c r="E85" s="64">
        <v>1</v>
      </c>
      <c r="F85" s="67" t="s">
        <v>3797</v>
      </c>
      <c r="G85" s="63" t="s">
        <v>213</v>
      </c>
      <c r="H85" s="63" t="s">
        <v>284</v>
      </c>
      <c r="I85" s="63" t="str">
        <f>VLOOKUP(H85,'3. DB25 Alle koder'!B:C,2,FALSE)</f>
        <v>Fremstilling af dejprodukter</v>
      </c>
      <c r="J85" s="64">
        <v>2</v>
      </c>
      <c r="K85" s="67" t="s">
        <v>3797</v>
      </c>
    </row>
    <row r="86" spans="1:11" ht="15" customHeight="1" x14ac:dyDescent="0.25">
      <c r="A86" s="125" t="str">
        <f t="shared" si="1"/>
        <v>10.81.0010.81.00</v>
      </c>
      <c r="B86" s="63" t="s">
        <v>213</v>
      </c>
      <c r="C86" s="63" t="s">
        <v>289</v>
      </c>
      <c r="D86" s="63" t="s">
        <v>288</v>
      </c>
      <c r="E86" s="64">
        <v>1</v>
      </c>
      <c r="F86" s="67" t="s">
        <v>3797</v>
      </c>
      <c r="G86" s="63" t="s">
        <v>213</v>
      </c>
      <c r="H86" s="63" t="s">
        <v>289</v>
      </c>
      <c r="I86" s="63" t="str">
        <f>VLOOKUP(H86,'3. DB25 Alle koder'!B:C,2,FALSE)</f>
        <v>Fremstilling af sukker</v>
      </c>
      <c r="J86" s="64">
        <v>1</v>
      </c>
      <c r="K86" s="63" t="s">
        <v>3797</v>
      </c>
    </row>
    <row r="87" spans="1:11" ht="15" customHeight="1" x14ac:dyDescent="0.25">
      <c r="A87" s="125" t="str">
        <f t="shared" si="1"/>
        <v>10.82.0010.82.00</v>
      </c>
      <c r="B87" s="63" t="s">
        <v>213</v>
      </c>
      <c r="C87" s="63" t="s">
        <v>292</v>
      </c>
      <c r="D87" s="63" t="s">
        <v>291</v>
      </c>
      <c r="E87" s="64">
        <v>1</v>
      </c>
      <c r="F87" s="67" t="s">
        <v>3797</v>
      </c>
      <c r="G87" s="63" t="s">
        <v>213</v>
      </c>
      <c r="H87" s="63" t="s">
        <v>292</v>
      </c>
      <c r="I87" s="63" t="str">
        <f>VLOOKUP(H87,'3. DB25 Alle koder'!B:C,2,FALSE)</f>
        <v>Fremstilling af kakao, chokolade og sukkervarer</v>
      </c>
      <c r="J87" s="64">
        <v>1</v>
      </c>
      <c r="K87" s="63" t="s">
        <v>3797</v>
      </c>
    </row>
    <row r="88" spans="1:11" ht="15" customHeight="1" x14ac:dyDescent="0.25">
      <c r="A88" s="125" t="str">
        <f t="shared" si="1"/>
        <v>10.83.0010.83.00</v>
      </c>
      <c r="B88" s="63" t="s">
        <v>213</v>
      </c>
      <c r="C88" s="63" t="s">
        <v>295</v>
      </c>
      <c r="D88" s="63" t="s">
        <v>294</v>
      </c>
      <c r="E88" s="64">
        <v>1</v>
      </c>
      <c r="F88" s="67" t="s">
        <v>3797</v>
      </c>
      <c r="G88" s="63" t="s">
        <v>213</v>
      </c>
      <c r="H88" s="63" t="s">
        <v>295</v>
      </c>
      <c r="I88" s="76" t="str">
        <f>VLOOKUP(H88,'3. DB25 Alle koder'!B:C,2,FALSE)</f>
        <v>Forarbejdning af te og kaffe</v>
      </c>
      <c r="J88" s="64">
        <v>1</v>
      </c>
      <c r="K88" s="63" t="s">
        <v>3797</v>
      </c>
    </row>
    <row r="89" spans="1:11" ht="15" customHeight="1" x14ac:dyDescent="0.25">
      <c r="A89" s="125" t="str">
        <f t="shared" si="1"/>
        <v>10.84.0010.84.00</v>
      </c>
      <c r="B89" s="63" t="s">
        <v>213</v>
      </c>
      <c r="C89" s="63" t="s">
        <v>298</v>
      </c>
      <c r="D89" s="63" t="s">
        <v>297</v>
      </c>
      <c r="E89" s="64">
        <v>1</v>
      </c>
      <c r="F89" s="67" t="s">
        <v>3797</v>
      </c>
      <c r="G89" s="63" t="s">
        <v>213</v>
      </c>
      <c r="H89" s="63" t="s">
        <v>298</v>
      </c>
      <c r="I89" s="63" t="str">
        <f>VLOOKUP(H89,'3. DB25 Alle koder'!B:C,2,FALSE)</f>
        <v>Fremstilling af smagspræparater og krydderier</v>
      </c>
      <c r="J89" s="64">
        <v>1</v>
      </c>
      <c r="K89" s="63" t="s">
        <v>3797</v>
      </c>
    </row>
    <row r="90" spans="1:11" ht="15" customHeight="1" x14ac:dyDescent="0.25">
      <c r="A90" s="125" t="str">
        <f t="shared" si="1"/>
        <v>10.85.0010.85.00</v>
      </c>
      <c r="B90" s="63" t="s">
        <v>213</v>
      </c>
      <c r="C90" s="63" t="s">
        <v>301</v>
      </c>
      <c r="D90" s="63" t="s">
        <v>300</v>
      </c>
      <c r="E90" s="64">
        <v>1</v>
      </c>
      <c r="F90" s="67" t="s">
        <v>3797</v>
      </c>
      <c r="G90" s="63" t="s">
        <v>213</v>
      </c>
      <c r="H90" s="63" t="s">
        <v>301</v>
      </c>
      <c r="I90" s="63" t="str">
        <f>VLOOKUP(H90,'3. DB25 Alle koder'!B:C,2,FALSE)</f>
        <v>Fremstilling af færdigretter</v>
      </c>
      <c r="J90" s="64">
        <v>1</v>
      </c>
      <c r="K90" s="63" t="s">
        <v>3797</v>
      </c>
    </row>
    <row r="91" spans="1:11" ht="15" customHeight="1" x14ac:dyDescent="0.25">
      <c r="A91" s="125" t="str">
        <f t="shared" si="1"/>
        <v>10.86.0010.61.00</v>
      </c>
      <c r="B91" s="63" t="s">
        <v>213</v>
      </c>
      <c r="C91" s="63" t="s">
        <v>304</v>
      </c>
      <c r="D91" s="63" t="s">
        <v>303</v>
      </c>
      <c r="E91" s="64">
        <v>7</v>
      </c>
      <c r="F91" s="68" t="s">
        <v>3808</v>
      </c>
      <c r="G91" s="63" t="s">
        <v>213</v>
      </c>
      <c r="H91" s="63" t="s">
        <v>267</v>
      </c>
      <c r="I91" s="63" t="str">
        <f>VLOOKUP(H91,'3. DB25 Alle koder'!B:C,2,FALSE)</f>
        <v>Fremstilling af mølleriprodukter</v>
      </c>
      <c r="J91" s="64">
        <v>2</v>
      </c>
      <c r="K91" s="68" t="s">
        <v>3809</v>
      </c>
    </row>
    <row r="92" spans="1:11" ht="15" customHeight="1" x14ac:dyDescent="0.25">
      <c r="A92" s="125" t="str">
        <f t="shared" si="1"/>
        <v>10.86.0010.62.00</v>
      </c>
      <c r="B92" s="63" t="s">
        <v>213</v>
      </c>
      <c r="C92" s="63" t="s">
        <v>304</v>
      </c>
      <c r="D92" s="63" t="s">
        <v>303</v>
      </c>
      <c r="E92" s="64">
        <v>7</v>
      </c>
      <c r="F92" s="68" t="s">
        <v>3808</v>
      </c>
      <c r="G92" s="63" t="s">
        <v>213</v>
      </c>
      <c r="H92" s="63" t="s">
        <v>270</v>
      </c>
      <c r="I92" s="63" t="str">
        <f>VLOOKUP(H92,'3. DB25 Alle koder'!B:C,2,FALSE)</f>
        <v>Fremstilling af stivelse og stivelsesprodukter</v>
      </c>
      <c r="J92" s="64">
        <v>2</v>
      </c>
      <c r="K92" s="67" t="s">
        <v>3809</v>
      </c>
    </row>
    <row r="93" spans="1:11" x14ac:dyDescent="0.25">
      <c r="A93" s="125" t="str">
        <f t="shared" si="1"/>
        <v>10.86.0010.71.10</v>
      </c>
      <c r="B93" s="63" t="s">
        <v>213</v>
      </c>
      <c r="C93" s="63" t="s">
        <v>304</v>
      </c>
      <c r="D93" s="63" t="s">
        <v>303</v>
      </c>
      <c r="E93" s="64">
        <v>7</v>
      </c>
      <c r="F93" s="68" t="s">
        <v>3808</v>
      </c>
      <c r="G93" s="63" t="s">
        <v>213</v>
      </c>
      <c r="H93" s="63" t="s">
        <v>275</v>
      </c>
      <c r="I93" s="63" t="str">
        <f>VLOOKUP(H93,'3. DB25 Alle koder'!B:C,2,FALSE)</f>
        <v>Industriel fremstilling af brød og kager mv.</v>
      </c>
      <c r="J93" s="64">
        <v>2</v>
      </c>
      <c r="K93" s="63" t="s">
        <v>3809</v>
      </c>
    </row>
    <row r="94" spans="1:11" x14ac:dyDescent="0.25">
      <c r="A94" s="125" t="str">
        <f t="shared" si="1"/>
        <v>10.86.0010.71.20</v>
      </c>
      <c r="B94" s="63" t="s">
        <v>213</v>
      </c>
      <c r="C94" s="63" t="s">
        <v>304</v>
      </c>
      <c r="D94" s="63" t="s">
        <v>303</v>
      </c>
      <c r="E94" s="64">
        <v>7</v>
      </c>
      <c r="F94" s="68" t="s">
        <v>3808</v>
      </c>
      <c r="G94" s="63" t="s">
        <v>213</v>
      </c>
      <c r="H94" s="63" t="s">
        <v>277</v>
      </c>
      <c r="I94" s="63" t="str">
        <f>VLOOKUP(H94,'3. DB25 Alle koder'!B:C,2,FALSE)</f>
        <v>Fremstilling af friske bageriprodukter</v>
      </c>
      <c r="J94" s="64">
        <v>2</v>
      </c>
      <c r="K94" s="63" t="s">
        <v>3809</v>
      </c>
    </row>
    <row r="95" spans="1:11" x14ac:dyDescent="0.25">
      <c r="A95" s="125" t="str">
        <f t="shared" si="1"/>
        <v>10.86.0010.72.00</v>
      </c>
      <c r="B95" s="63" t="s">
        <v>213</v>
      </c>
      <c r="C95" s="63" t="s">
        <v>304</v>
      </c>
      <c r="D95" s="63" t="s">
        <v>303</v>
      </c>
      <c r="E95" s="64">
        <v>7</v>
      </c>
      <c r="F95" s="68" t="s">
        <v>3808</v>
      </c>
      <c r="G95" s="63" t="s">
        <v>213</v>
      </c>
      <c r="H95" s="63" t="s">
        <v>281</v>
      </c>
      <c r="I95" s="67" t="str">
        <f>VLOOKUP(H95,'3. DB25 Alle koder'!B:C,2,FALSE)</f>
        <v>Fremstilling af tvebakker, kiks, konserverede kager, tærter mv.</v>
      </c>
      <c r="J95" s="69">
        <v>2</v>
      </c>
      <c r="K95" s="63" t="s">
        <v>3809</v>
      </c>
    </row>
    <row r="96" spans="1:11" x14ac:dyDescent="0.25">
      <c r="A96" s="125" t="str">
        <f t="shared" si="1"/>
        <v>10.86.0010.73.00</v>
      </c>
      <c r="B96" s="63" t="s">
        <v>213</v>
      </c>
      <c r="C96" s="63" t="s">
        <v>304</v>
      </c>
      <c r="D96" s="63" t="s">
        <v>303</v>
      </c>
      <c r="E96" s="64">
        <v>7</v>
      </c>
      <c r="F96" s="68" t="s">
        <v>3808</v>
      </c>
      <c r="G96" s="63" t="s">
        <v>213</v>
      </c>
      <c r="H96" s="63" t="s">
        <v>284</v>
      </c>
      <c r="I96" s="63" t="str">
        <f>VLOOKUP(H96,'3. DB25 Alle koder'!B:C,2,FALSE)</f>
        <v>Fremstilling af dejprodukter</v>
      </c>
      <c r="J96" s="64">
        <v>2</v>
      </c>
      <c r="K96" s="63" t="s">
        <v>3809</v>
      </c>
    </row>
    <row r="97" spans="1:11" x14ac:dyDescent="0.25">
      <c r="A97" s="125" t="str">
        <f t="shared" si="1"/>
        <v>10.86.0010.86.00</v>
      </c>
      <c r="B97" s="63" t="s">
        <v>213</v>
      </c>
      <c r="C97" s="63" t="s">
        <v>304</v>
      </c>
      <c r="D97" s="63" t="s">
        <v>303</v>
      </c>
      <c r="E97" s="64">
        <v>7</v>
      </c>
      <c r="F97" s="68" t="s">
        <v>3808</v>
      </c>
      <c r="G97" s="63" t="s">
        <v>213</v>
      </c>
      <c r="H97" s="63" t="s">
        <v>304</v>
      </c>
      <c r="I97" s="63" t="str">
        <f>VLOOKUP(H97,'3. DB25 Alle koder'!B:C,2,FALSE)</f>
        <v>Fremstilling af homogeniserede produkter og diætmad</v>
      </c>
      <c r="J97" s="64">
        <v>1</v>
      </c>
      <c r="K97" s="63" t="s">
        <v>3810</v>
      </c>
    </row>
    <row r="98" spans="1:11" ht="15" customHeight="1" x14ac:dyDescent="0.25">
      <c r="A98" s="125" t="str">
        <f t="shared" si="1"/>
        <v>10.89.0010.89.00</v>
      </c>
      <c r="B98" s="63" t="s">
        <v>213</v>
      </c>
      <c r="C98" s="63" t="s">
        <v>306</v>
      </c>
      <c r="D98" s="63" t="s">
        <v>2694</v>
      </c>
      <c r="E98" s="64">
        <v>1</v>
      </c>
      <c r="F98" s="63"/>
      <c r="G98" s="63" t="s">
        <v>213</v>
      </c>
      <c r="H98" s="63" t="s">
        <v>306</v>
      </c>
      <c r="I98" s="63" t="str">
        <f>VLOOKUP(H98,'3. DB25 Alle koder'!B:C,2,FALSE)</f>
        <v>Fremstilling af andre fødevarer i.a.n.</v>
      </c>
      <c r="J98" s="64">
        <v>1</v>
      </c>
      <c r="K98" s="63" t="s">
        <v>3797</v>
      </c>
    </row>
    <row r="99" spans="1:11" x14ac:dyDescent="0.25">
      <c r="A99" s="125" t="str">
        <f t="shared" si="1"/>
        <v>10.91.0010.91.00</v>
      </c>
      <c r="B99" s="63" t="s">
        <v>213</v>
      </c>
      <c r="C99" s="63" t="s">
        <v>311</v>
      </c>
      <c r="D99" s="63" t="s">
        <v>310</v>
      </c>
      <c r="E99" s="64">
        <v>1</v>
      </c>
      <c r="F99" s="63" t="s">
        <v>3797</v>
      </c>
      <c r="G99" s="63" t="s">
        <v>213</v>
      </c>
      <c r="H99" s="63" t="s">
        <v>311</v>
      </c>
      <c r="I99" s="63" t="str">
        <f>VLOOKUP(H99,'3. DB25 Alle koder'!B:C,2,FALSE)</f>
        <v>Fremstilling af færdige foderblandinger til landbrugsdyr</v>
      </c>
      <c r="J99" s="64">
        <v>1</v>
      </c>
      <c r="K99" s="63" t="s">
        <v>3797</v>
      </c>
    </row>
    <row r="100" spans="1:11" x14ac:dyDescent="0.25">
      <c r="A100" s="125" t="str">
        <f t="shared" si="1"/>
        <v>10.92.0010.92.00</v>
      </c>
      <c r="B100" s="63" t="s">
        <v>213</v>
      </c>
      <c r="C100" s="63" t="s">
        <v>314</v>
      </c>
      <c r="D100" s="63" t="s">
        <v>313</v>
      </c>
      <c r="E100" s="64">
        <v>1</v>
      </c>
      <c r="F100" s="63" t="s">
        <v>3797</v>
      </c>
      <c r="G100" s="63" t="s">
        <v>213</v>
      </c>
      <c r="H100" s="63" t="s">
        <v>314</v>
      </c>
      <c r="I100" s="63" t="str">
        <f>VLOOKUP(H100,'3. DB25 Alle koder'!B:C,2,FALSE)</f>
        <v>Fremstilling af færdige foderblandinger til kæledyr</v>
      </c>
      <c r="J100" s="64">
        <v>1</v>
      </c>
      <c r="K100" s="63" t="s">
        <v>3797</v>
      </c>
    </row>
    <row r="101" spans="1:11" x14ac:dyDescent="0.25">
      <c r="A101" s="125" t="str">
        <f t="shared" si="1"/>
        <v>11.01.0011.01.00</v>
      </c>
      <c r="B101" s="63" t="s">
        <v>213</v>
      </c>
      <c r="C101" s="63" t="s">
        <v>320</v>
      </c>
      <c r="D101" s="63" t="s">
        <v>319</v>
      </c>
      <c r="E101" s="64">
        <v>1</v>
      </c>
      <c r="F101" s="63" t="s">
        <v>3797</v>
      </c>
      <c r="G101" s="63" t="s">
        <v>213</v>
      </c>
      <c r="H101" s="63" t="s">
        <v>320</v>
      </c>
      <c r="I101" s="63" t="str">
        <f>VLOOKUP(H101,'3. DB25 Alle koder'!B:C,2,FALSE)</f>
        <v>Destillation, rektifikation og blanding af alkohol</v>
      </c>
      <c r="J101" s="64">
        <v>1</v>
      </c>
      <c r="K101" s="63" t="s">
        <v>3797</v>
      </c>
    </row>
    <row r="102" spans="1:11" x14ac:dyDescent="0.25">
      <c r="A102" s="125" t="str">
        <f t="shared" si="1"/>
        <v>11.02.0011.02.00</v>
      </c>
      <c r="B102" s="63" t="s">
        <v>213</v>
      </c>
      <c r="C102" s="63" t="s">
        <v>323</v>
      </c>
      <c r="D102" s="63" t="s">
        <v>322</v>
      </c>
      <c r="E102" s="64">
        <v>1</v>
      </c>
      <c r="F102" s="63" t="s">
        <v>3797</v>
      </c>
      <c r="G102" s="63" t="s">
        <v>213</v>
      </c>
      <c r="H102" s="63" t="s">
        <v>323</v>
      </c>
      <c r="I102" s="63" t="str">
        <f>VLOOKUP(H102,'3. DB25 Alle koder'!B:C,2,FALSE)</f>
        <v>Fremstilling af vin af druer</v>
      </c>
      <c r="J102" s="64">
        <v>1</v>
      </c>
      <c r="K102" s="63" t="s">
        <v>3797</v>
      </c>
    </row>
    <row r="103" spans="1:11" x14ac:dyDescent="0.25">
      <c r="A103" s="125" t="str">
        <f t="shared" si="1"/>
        <v>11.03.0011.03.00</v>
      </c>
      <c r="B103" s="63" t="s">
        <v>213</v>
      </c>
      <c r="C103" s="63" t="s">
        <v>326</v>
      </c>
      <c r="D103" s="63" t="s">
        <v>2695</v>
      </c>
      <c r="E103" s="64">
        <v>1</v>
      </c>
      <c r="F103" s="63" t="s">
        <v>3797</v>
      </c>
      <c r="G103" s="63" t="s">
        <v>213</v>
      </c>
      <c r="H103" s="63" t="s">
        <v>326</v>
      </c>
      <c r="I103" s="63" t="str">
        <f>VLOOKUP(H103,'3. DB25 Alle koder'!B:C,2,FALSE)</f>
        <v>Fremstilling af cider og andre gærede drikkevarer af frugt</v>
      </c>
      <c r="J103" s="64">
        <v>1</v>
      </c>
      <c r="K103" s="63" t="s">
        <v>3797</v>
      </c>
    </row>
    <row r="104" spans="1:11" x14ac:dyDescent="0.25">
      <c r="A104" s="125" t="str">
        <f t="shared" si="1"/>
        <v>11.04.0011.04.00</v>
      </c>
      <c r="B104" s="63" t="s">
        <v>213</v>
      </c>
      <c r="C104" s="63" t="s">
        <v>329</v>
      </c>
      <c r="D104" s="63" t="s">
        <v>328</v>
      </c>
      <c r="E104" s="64">
        <v>1</v>
      </c>
      <c r="F104" s="63" t="s">
        <v>3797</v>
      </c>
      <c r="G104" s="63" t="s">
        <v>213</v>
      </c>
      <c r="H104" s="63" t="s">
        <v>329</v>
      </c>
      <c r="I104" s="63" t="str">
        <f>VLOOKUP(H104,'3. DB25 Alle koder'!B:C,2,FALSE)</f>
        <v>Fremstilling af andre ikke-destillerede gærede drikkevarer</v>
      </c>
      <c r="J104" s="64">
        <v>1</v>
      </c>
      <c r="K104" s="63" t="s">
        <v>3797</v>
      </c>
    </row>
    <row r="105" spans="1:11" x14ac:dyDescent="0.25">
      <c r="A105" s="125" t="str">
        <f t="shared" si="1"/>
        <v>11.05.0011.05.00</v>
      </c>
      <c r="B105" s="63" t="s">
        <v>213</v>
      </c>
      <c r="C105" s="63" t="s">
        <v>332</v>
      </c>
      <c r="D105" s="63" t="s">
        <v>331</v>
      </c>
      <c r="E105" s="64">
        <v>1</v>
      </c>
      <c r="F105" s="63" t="s">
        <v>3797</v>
      </c>
      <c r="G105" s="63" t="s">
        <v>213</v>
      </c>
      <c r="H105" s="63" t="s">
        <v>332</v>
      </c>
      <c r="I105" s="63" t="str">
        <f>VLOOKUP(H105,'3. DB25 Alle koder'!B:C,2,FALSE)</f>
        <v>Fremstilling af øl</v>
      </c>
      <c r="J105" s="64">
        <v>1</v>
      </c>
      <c r="K105" s="63" t="s">
        <v>3797</v>
      </c>
    </row>
    <row r="106" spans="1:11" x14ac:dyDescent="0.25">
      <c r="A106" s="125" t="str">
        <f t="shared" si="1"/>
        <v>11.06.0011.06.00</v>
      </c>
      <c r="B106" s="63" t="s">
        <v>213</v>
      </c>
      <c r="C106" s="63" t="s">
        <v>335</v>
      </c>
      <c r="D106" s="63" t="s">
        <v>334</v>
      </c>
      <c r="E106" s="64">
        <v>1</v>
      </c>
      <c r="F106" s="63" t="s">
        <v>3797</v>
      </c>
      <c r="G106" s="63" t="s">
        <v>213</v>
      </c>
      <c r="H106" s="63" t="s">
        <v>335</v>
      </c>
      <c r="I106" s="63" t="str">
        <f>VLOOKUP(H106,'3. DB25 Alle koder'!B:C,2,FALSE)</f>
        <v>Fremstilling af malt</v>
      </c>
      <c r="J106" s="64">
        <v>1</v>
      </c>
      <c r="K106" s="63" t="s">
        <v>3797</v>
      </c>
    </row>
    <row r="107" spans="1:11" x14ac:dyDescent="0.25">
      <c r="A107" s="125" t="str">
        <f t="shared" si="1"/>
        <v>11.07.0011.07.00</v>
      </c>
      <c r="B107" s="63" t="s">
        <v>213</v>
      </c>
      <c r="C107" s="63" t="s">
        <v>338</v>
      </c>
      <c r="D107" s="63" t="s">
        <v>2696</v>
      </c>
      <c r="E107" s="64">
        <v>1</v>
      </c>
      <c r="F107" s="63" t="s">
        <v>3797</v>
      </c>
      <c r="G107" s="63" t="s">
        <v>213</v>
      </c>
      <c r="H107" s="63" t="s">
        <v>338</v>
      </c>
      <c r="I107" s="63" t="str">
        <f>VLOOKUP(H107,'3. DB25 Alle koder'!B:C,2,FALSE)</f>
        <v>Fremstilling af læskedrikke og vand på flaske</v>
      </c>
      <c r="J107" s="64">
        <v>1</v>
      </c>
      <c r="K107" s="63" t="s">
        <v>3797</v>
      </c>
    </row>
    <row r="108" spans="1:11" x14ac:dyDescent="0.25">
      <c r="A108" s="125" t="str">
        <f t="shared" si="1"/>
        <v>12.00.0012.00.00</v>
      </c>
      <c r="B108" s="63" t="s">
        <v>213</v>
      </c>
      <c r="C108" s="63" t="s">
        <v>343</v>
      </c>
      <c r="D108" s="63" t="s">
        <v>2697</v>
      </c>
      <c r="E108" s="64">
        <v>1</v>
      </c>
      <c r="F108" s="63" t="s">
        <v>3797</v>
      </c>
      <c r="G108" s="63" t="s">
        <v>213</v>
      </c>
      <c r="H108" s="63" t="s">
        <v>343</v>
      </c>
      <c r="I108" s="63" t="str">
        <f>VLOOKUP(H108,'3. DB25 Alle koder'!B:C,2,FALSE)</f>
        <v>Fremstilling af tobaksvarer</v>
      </c>
      <c r="J108" s="64">
        <v>1</v>
      </c>
      <c r="K108" s="63" t="s">
        <v>3797</v>
      </c>
    </row>
    <row r="109" spans="1:11" x14ac:dyDescent="0.25">
      <c r="A109" s="125" t="str">
        <f t="shared" si="1"/>
        <v>13.10.0013.10.00</v>
      </c>
      <c r="B109" s="63" t="s">
        <v>213</v>
      </c>
      <c r="C109" s="63" t="s">
        <v>349</v>
      </c>
      <c r="D109" s="63" t="s">
        <v>347</v>
      </c>
      <c r="E109" s="64">
        <v>1</v>
      </c>
      <c r="F109" s="63" t="s">
        <v>3797</v>
      </c>
      <c r="G109" s="63" t="s">
        <v>213</v>
      </c>
      <c r="H109" s="63" t="s">
        <v>349</v>
      </c>
      <c r="I109" s="63" t="str">
        <f>VLOOKUP(H109,'3. DB25 Alle koder'!B:C,2,FALSE)</f>
        <v>Forbehandling og spinding af tekstilfibre</v>
      </c>
      <c r="J109" s="64">
        <v>1</v>
      </c>
      <c r="K109" s="63" t="s">
        <v>3797</v>
      </c>
    </row>
    <row r="110" spans="1:11" x14ac:dyDescent="0.25">
      <c r="A110" s="125" t="str">
        <f t="shared" si="1"/>
        <v>13.20.0013.20.00</v>
      </c>
      <c r="B110" s="63" t="s">
        <v>213</v>
      </c>
      <c r="C110" s="63" t="s">
        <v>353</v>
      </c>
      <c r="D110" s="63" t="s">
        <v>351</v>
      </c>
      <c r="E110" s="64">
        <v>3</v>
      </c>
      <c r="F110" s="63" t="s">
        <v>3797</v>
      </c>
      <c r="G110" s="63" t="s">
        <v>213</v>
      </c>
      <c r="H110" s="63" t="s">
        <v>353</v>
      </c>
      <c r="I110" s="63" t="str">
        <f>VLOOKUP(H110,'3. DB25 Alle koder'!B:C,2,FALSE)</f>
        <v>Vævning af tekstiler</v>
      </c>
      <c r="J110" s="64">
        <v>1</v>
      </c>
      <c r="K110" s="63" t="s">
        <v>3797</v>
      </c>
    </row>
    <row r="111" spans="1:11" ht="15" customHeight="1" x14ac:dyDescent="0.25">
      <c r="A111" s="125" t="str">
        <f t="shared" si="1"/>
        <v>13.20.0013.96.00</v>
      </c>
      <c r="B111" s="63" t="s">
        <v>213</v>
      </c>
      <c r="C111" s="63" t="s">
        <v>353</v>
      </c>
      <c r="D111" s="63" t="s">
        <v>351</v>
      </c>
      <c r="E111" s="64">
        <v>3</v>
      </c>
      <c r="F111" s="67" t="s">
        <v>3811</v>
      </c>
      <c r="G111" s="63" t="s">
        <v>213</v>
      </c>
      <c r="H111" s="63" t="s">
        <v>377</v>
      </c>
      <c r="I111" s="63" t="str">
        <f>VLOOKUP(H111,'3. DB25 Alle koder'!B:C,2,FALSE)</f>
        <v>Fremstilling af andre tekniske og industrielle tekstiler</v>
      </c>
      <c r="J111" s="64">
        <v>3</v>
      </c>
      <c r="K111" s="67" t="s">
        <v>3812</v>
      </c>
    </row>
    <row r="112" spans="1:11" ht="15" customHeight="1" x14ac:dyDescent="0.25">
      <c r="A112" s="125" t="str">
        <f t="shared" si="1"/>
        <v>13.20.0023.99.90</v>
      </c>
      <c r="B112" s="63" t="s">
        <v>213</v>
      </c>
      <c r="C112" s="63" t="s">
        <v>353</v>
      </c>
      <c r="D112" s="63" t="s">
        <v>351</v>
      </c>
      <c r="E112" s="64">
        <v>3</v>
      </c>
      <c r="F112" s="67" t="s">
        <v>3813</v>
      </c>
      <c r="G112" s="63" t="s">
        <v>213</v>
      </c>
      <c r="H112" s="63" t="s">
        <v>685</v>
      </c>
      <c r="I112" s="71" t="str">
        <f>VLOOKUP(H112,'3. DB25 Alle koder'!B:C,2,FALSE)</f>
        <v>Fremstilling af andre ikke-metalholdige mineralske produkter, bortset fra asfalt og tagpap</v>
      </c>
      <c r="J112" s="64">
        <v>2</v>
      </c>
      <c r="K112" s="67" t="s">
        <v>3813</v>
      </c>
    </row>
    <row r="113" spans="1:11" ht="15" customHeight="1" x14ac:dyDescent="0.25">
      <c r="A113" s="125" t="str">
        <f t="shared" si="1"/>
        <v>13.30.0013.30.00</v>
      </c>
      <c r="B113" s="63" t="s">
        <v>213</v>
      </c>
      <c r="C113" s="63" t="s">
        <v>357</v>
      </c>
      <c r="D113" s="63" t="s">
        <v>355</v>
      </c>
      <c r="E113" s="64">
        <v>1</v>
      </c>
      <c r="F113" s="63" t="s">
        <v>3797</v>
      </c>
      <c r="G113" s="63" t="s">
        <v>213</v>
      </c>
      <c r="H113" s="63" t="s">
        <v>357</v>
      </c>
      <c r="I113" s="63" t="str">
        <f>VLOOKUP(H113,'3. DB25 Alle koder'!B:C,2,FALSE)</f>
        <v>Efterbehandling af tekstiler</v>
      </c>
      <c r="J113" s="64">
        <v>2</v>
      </c>
      <c r="K113" s="63" t="s">
        <v>3797</v>
      </c>
    </row>
    <row r="114" spans="1:11" x14ac:dyDescent="0.25">
      <c r="A114" s="125" t="str">
        <f t="shared" si="1"/>
        <v>13.91.0013.91.00</v>
      </c>
      <c r="B114" s="63" t="s">
        <v>213</v>
      </c>
      <c r="C114" s="63" t="s">
        <v>362</v>
      </c>
      <c r="D114" s="63" t="s">
        <v>361</v>
      </c>
      <c r="E114" s="64">
        <v>1</v>
      </c>
      <c r="F114" s="63" t="s">
        <v>3797</v>
      </c>
      <c r="G114" s="63" t="s">
        <v>213</v>
      </c>
      <c r="H114" s="63" t="s">
        <v>362</v>
      </c>
      <c r="I114" s="63" t="str">
        <f>VLOOKUP(H114,'3. DB25 Alle koder'!B:C,2,FALSE)</f>
        <v>Fremstilling af trikotagestoffer</v>
      </c>
      <c r="J114" s="64">
        <v>1</v>
      </c>
      <c r="K114" s="63" t="s">
        <v>3797</v>
      </c>
    </row>
    <row r="115" spans="1:11" ht="15" customHeight="1" x14ac:dyDescent="0.25">
      <c r="A115" s="125" t="str">
        <f t="shared" si="1"/>
        <v>13.92.1013.92.00</v>
      </c>
      <c r="B115" s="63" t="s">
        <v>213</v>
      </c>
      <c r="C115" s="63" t="s">
        <v>3578</v>
      </c>
      <c r="D115" s="63" t="s">
        <v>2699</v>
      </c>
      <c r="E115" s="64">
        <v>1</v>
      </c>
      <c r="F115" s="67" t="s">
        <v>3797</v>
      </c>
      <c r="G115" s="63" t="s">
        <v>213</v>
      </c>
      <c r="H115" s="63" t="s">
        <v>365</v>
      </c>
      <c r="I115" s="63" t="str">
        <f>VLOOKUP(H115,'3. DB25 Alle koder'!B:C,2,FALSE)</f>
        <v>Fremstilling af tekstiler til husholdningsbrug og færdige boligtekstiler</v>
      </c>
      <c r="J115" s="64">
        <v>2</v>
      </c>
      <c r="K115" s="67" t="s">
        <v>3797</v>
      </c>
    </row>
    <row r="116" spans="1:11" ht="15" customHeight="1" x14ac:dyDescent="0.25">
      <c r="A116" s="125" t="str">
        <f t="shared" si="1"/>
        <v>13.92.2013.92.00</v>
      </c>
      <c r="B116" s="63" t="s">
        <v>213</v>
      </c>
      <c r="C116" s="63" t="s">
        <v>3537</v>
      </c>
      <c r="D116" s="63" t="s">
        <v>2700</v>
      </c>
      <c r="E116" s="64">
        <v>2</v>
      </c>
      <c r="F116" s="67" t="s">
        <v>3797</v>
      </c>
      <c r="G116" s="63" t="s">
        <v>213</v>
      </c>
      <c r="H116" s="63" t="s">
        <v>365</v>
      </c>
      <c r="I116" s="63" t="str">
        <f>VLOOKUP(H116,'3. DB25 Alle koder'!B:C,2,FALSE)</f>
        <v>Fremstilling af tekstiler til husholdningsbrug og færdige boligtekstiler</v>
      </c>
      <c r="J116" s="64">
        <v>2</v>
      </c>
      <c r="K116" s="67" t="s">
        <v>3797</v>
      </c>
    </row>
    <row r="117" spans="1:11" x14ac:dyDescent="0.25">
      <c r="A117" s="125" t="str">
        <f t="shared" si="1"/>
        <v>13.92.2013.96.00</v>
      </c>
      <c r="B117" s="63" t="s">
        <v>213</v>
      </c>
      <c r="C117" s="63" t="s">
        <v>3537</v>
      </c>
      <c r="D117" s="63" t="s">
        <v>2700</v>
      </c>
      <c r="E117" s="64">
        <v>2</v>
      </c>
      <c r="F117" s="77" t="s">
        <v>4083</v>
      </c>
      <c r="G117" s="63" t="s">
        <v>213</v>
      </c>
      <c r="H117" s="63" t="s">
        <v>377</v>
      </c>
      <c r="I117" s="63" t="str">
        <f>VLOOKUP(H117,'3. DB25 Alle koder'!B:C,2,FALSE)</f>
        <v>Fremstilling af andre tekniske og industrielle tekstiler</v>
      </c>
      <c r="J117" s="64">
        <v>3</v>
      </c>
      <c r="K117" s="77" t="s">
        <v>4083</v>
      </c>
    </row>
    <row r="118" spans="1:11" x14ac:dyDescent="0.25">
      <c r="A118" s="125" t="str">
        <f t="shared" si="1"/>
        <v>13.93.0013.93.00</v>
      </c>
      <c r="B118" s="63" t="s">
        <v>213</v>
      </c>
      <c r="C118" s="63" t="s">
        <v>368</v>
      </c>
      <c r="D118" s="63" t="s">
        <v>2701</v>
      </c>
      <c r="E118" s="64">
        <v>1</v>
      </c>
      <c r="F118" s="67" t="s">
        <v>3797</v>
      </c>
      <c r="G118" s="63" t="s">
        <v>213</v>
      </c>
      <c r="H118" s="63" t="s">
        <v>368</v>
      </c>
      <c r="I118" s="63" t="str">
        <f>VLOOKUP(H118,'3. DB25 Alle koder'!B:C,2,FALSE)</f>
        <v>Fremstilling af gulvtæpper og måtter</v>
      </c>
      <c r="J118" s="64">
        <v>1</v>
      </c>
      <c r="K118" s="67" t="s">
        <v>3797</v>
      </c>
    </row>
    <row r="119" spans="1:11" x14ac:dyDescent="0.25">
      <c r="A119" s="125" t="str">
        <f t="shared" si="1"/>
        <v>13.94.0013.94.00</v>
      </c>
      <c r="B119" s="63" t="s">
        <v>213</v>
      </c>
      <c r="C119" s="63" t="s">
        <v>371</v>
      </c>
      <c r="D119" s="63" t="s">
        <v>370</v>
      </c>
      <c r="E119" s="64">
        <v>1</v>
      </c>
      <c r="F119" s="67" t="s">
        <v>3797</v>
      </c>
      <c r="G119" s="63" t="s">
        <v>213</v>
      </c>
      <c r="H119" s="63" t="s">
        <v>371</v>
      </c>
      <c r="I119" s="63" t="str">
        <f>VLOOKUP(H119,'3. DB25 Alle koder'!B:C,2,FALSE)</f>
        <v>Fremstilling af reb, tovværk, sejlgarn og netstoffer</v>
      </c>
      <c r="J119" s="64">
        <v>1</v>
      </c>
      <c r="K119" s="67" t="s">
        <v>3797</v>
      </c>
    </row>
    <row r="120" spans="1:11" ht="15" customHeight="1" x14ac:dyDescent="0.25">
      <c r="A120" s="125" t="str">
        <f t="shared" si="1"/>
        <v>13.95.0013.95.00</v>
      </c>
      <c r="B120" s="63" t="s">
        <v>213</v>
      </c>
      <c r="C120" s="63" t="s">
        <v>374</v>
      </c>
      <c r="D120" s="63" t="s">
        <v>2702</v>
      </c>
      <c r="E120" s="64">
        <v>1</v>
      </c>
      <c r="F120" s="67" t="s">
        <v>3797</v>
      </c>
      <c r="G120" s="63" t="s">
        <v>213</v>
      </c>
      <c r="H120" s="63" t="s">
        <v>374</v>
      </c>
      <c r="I120" s="63" t="str">
        <f>VLOOKUP(H120,'3. DB25 Alle koder'!B:C,2,FALSE)</f>
        <v>Fremstilling af fiberdug og varer af fiberdug</v>
      </c>
      <c r="J120" s="64">
        <v>1</v>
      </c>
      <c r="K120" s="67" t="s">
        <v>3797</v>
      </c>
    </row>
    <row r="121" spans="1:11" ht="15" customHeight="1" x14ac:dyDescent="0.25">
      <c r="A121" s="125" t="str">
        <f t="shared" si="1"/>
        <v>13.96.0013.96.00</v>
      </c>
      <c r="B121" s="63" t="s">
        <v>213</v>
      </c>
      <c r="C121" s="63" t="s">
        <v>377</v>
      </c>
      <c r="D121" s="63" t="s">
        <v>376</v>
      </c>
      <c r="E121" s="64">
        <v>1</v>
      </c>
      <c r="F121" s="67" t="s">
        <v>3797</v>
      </c>
      <c r="G121" s="63" t="s">
        <v>213</v>
      </c>
      <c r="H121" s="63" t="s">
        <v>377</v>
      </c>
      <c r="I121" s="63" t="str">
        <f>VLOOKUP(H121,'3. DB25 Alle koder'!B:C,2,FALSE)</f>
        <v>Fremstilling af andre tekniske og industrielle tekstiler</v>
      </c>
      <c r="J121" s="64">
        <v>3</v>
      </c>
      <c r="K121" s="67" t="s">
        <v>3797</v>
      </c>
    </row>
    <row r="122" spans="1:11" ht="15" customHeight="1" x14ac:dyDescent="0.25">
      <c r="A122" s="125" t="str">
        <f t="shared" si="1"/>
        <v>13.99.0013.99.00</v>
      </c>
      <c r="B122" s="63" t="s">
        <v>213</v>
      </c>
      <c r="C122" s="63" t="s">
        <v>379</v>
      </c>
      <c r="D122" s="63" t="s">
        <v>2703</v>
      </c>
      <c r="E122" s="64">
        <v>1</v>
      </c>
      <c r="F122" s="63" t="s">
        <v>3797</v>
      </c>
      <c r="G122" s="63" t="s">
        <v>213</v>
      </c>
      <c r="H122" s="63" t="s">
        <v>379</v>
      </c>
      <c r="I122" s="63" t="str">
        <f>VLOOKUP(H122,'3. DB25 Alle koder'!B:C,2,FALSE)</f>
        <v>Fremstilling af andre tekstiler i.a.n.</v>
      </c>
      <c r="J122" s="64">
        <v>1</v>
      </c>
      <c r="K122" s="63" t="s">
        <v>3797</v>
      </c>
    </row>
    <row r="123" spans="1:11" x14ac:dyDescent="0.25">
      <c r="A123" s="125" t="str">
        <f t="shared" si="1"/>
        <v>14.11.0014.24.00</v>
      </c>
      <c r="B123" s="63" t="s">
        <v>213</v>
      </c>
      <c r="C123" s="63" t="s">
        <v>3579</v>
      </c>
      <c r="D123" s="63" t="s">
        <v>2706</v>
      </c>
      <c r="E123" s="64">
        <v>1</v>
      </c>
      <c r="F123" s="63" t="s">
        <v>4348</v>
      </c>
      <c r="G123" s="63" t="s">
        <v>213</v>
      </c>
      <c r="H123" s="63" t="s">
        <v>399</v>
      </c>
      <c r="I123" s="63" t="str">
        <f>VLOOKUP(H123,'3. DB25 Alle koder'!B:C,2,FALSE)</f>
        <v>Fremstilling af beklædningsartikler af læder og pelsskind</v>
      </c>
      <c r="J123" s="64">
        <v>2</v>
      </c>
      <c r="K123" s="63" t="s">
        <v>4348</v>
      </c>
    </row>
    <row r="124" spans="1:11" ht="15" customHeight="1" x14ac:dyDescent="0.25">
      <c r="A124" s="125" t="str">
        <f t="shared" si="1"/>
        <v>14.12.0014.23.00</v>
      </c>
      <c r="B124" s="63" t="s">
        <v>213</v>
      </c>
      <c r="C124" s="63" t="s">
        <v>3345</v>
      </c>
      <c r="D124" s="63" t="s">
        <v>395</v>
      </c>
      <c r="E124" s="64">
        <v>1</v>
      </c>
      <c r="F124" s="67" t="s">
        <v>3797</v>
      </c>
      <c r="G124" s="63" t="s">
        <v>213</v>
      </c>
      <c r="H124" s="63" t="s">
        <v>396</v>
      </c>
      <c r="I124" s="63" t="str">
        <f>VLOOKUP(H124,'3. DB25 Alle koder'!B:C,2,FALSE)</f>
        <v>Fremstilling af arbejdsbeklædning</v>
      </c>
      <c r="J124" s="64">
        <v>1</v>
      </c>
      <c r="K124" s="67" t="s">
        <v>3797</v>
      </c>
    </row>
    <row r="125" spans="1:11" ht="15" customHeight="1" x14ac:dyDescent="0.25">
      <c r="A125" s="125" t="str">
        <f t="shared" si="1"/>
        <v>14.13.0014.10.00</v>
      </c>
      <c r="B125" s="63" t="s">
        <v>213</v>
      </c>
      <c r="C125" s="63" t="s">
        <v>3538</v>
      </c>
      <c r="D125" s="63" t="s">
        <v>2709</v>
      </c>
      <c r="E125" s="64">
        <v>2</v>
      </c>
      <c r="F125" s="77" t="s">
        <v>4058</v>
      </c>
      <c r="G125" s="63" t="s">
        <v>213</v>
      </c>
      <c r="H125" s="63" t="s">
        <v>385</v>
      </c>
      <c r="I125" s="63" t="str">
        <f>VLOOKUP(H125,'3. DB25 Alle koder'!B:C,2,FALSE)</f>
        <v>Fremstilling af strikkede og hæklede beklædningsartikler</v>
      </c>
      <c r="J125" s="64">
        <v>5</v>
      </c>
      <c r="K125" s="77" t="s">
        <v>4058</v>
      </c>
    </row>
    <row r="126" spans="1:11" ht="15" customHeight="1" x14ac:dyDescent="0.25">
      <c r="A126" s="125" t="str">
        <f t="shared" si="1"/>
        <v>14.13.0014.21.00</v>
      </c>
      <c r="B126" s="63" t="s">
        <v>213</v>
      </c>
      <c r="C126" s="63" t="s">
        <v>3538</v>
      </c>
      <c r="D126" s="63" t="s">
        <v>2709</v>
      </c>
      <c r="E126" s="64">
        <v>2</v>
      </c>
      <c r="F126" s="79" t="s">
        <v>4059</v>
      </c>
      <c r="G126" s="63" t="s">
        <v>213</v>
      </c>
      <c r="H126" s="63" t="s">
        <v>390</v>
      </c>
      <c r="I126" s="63" t="str">
        <f>VLOOKUP(H126,'3. DB25 Alle koder'!B:C,2,FALSE)</f>
        <v>Fremstilling af yderbeklædning</v>
      </c>
      <c r="J126" s="69">
        <v>3</v>
      </c>
      <c r="K126" s="79" t="s">
        <v>4059</v>
      </c>
    </row>
    <row r="127" spans="1:11" ht="15" customHeight="1" x14ac:dyDescent="0.25">
      <c r="A127" s="125" t="str">
        <f t="shared" si="1"/>
        <v>14.14.0014.10.00</v>
      </c>
      <c r="B127" s="63" t="s">
        <v>213</v>
      </c>
      <c r="C127" s="63" t="s">
        <v>3539</v>
      </c>
      <c r="D127" s="63" t="s">
        <v>392</v>
      </c>
      <c r="E127" s="69">
        <v>3</v>
      </c>
      <c r="F127" s="79" t="s">
        <v>3814</v>
      </c>
      <c r="G127" s="63" t="s">
        <v>213</v>
      </c>
      <c r="H127" s="63" t="s">
        <v>385</v>
      </c>
      <c r="I127" s="63" t="str">
        <f>VLOOKUP(H127,'3. DB25 Alle koder'!B:C,2,FALSE)</f>
        <v>Fremstilling af strikkede og hæklede beklædningsartikler</v>
      </c>
      <c r="J127" s="64">
        <v>5</v>
      </c>
      <c r="K127" s="79" t="s">
        <v>3814</v>
      </c>
    </row>
    <row r="128" spans="1:11" ht="15" customHeight="1" x14ac:dyDescent="0.25">
      <c r="A128" s="125" t="str">
        <f t="shared" si="1"/>
        <v>14.14.0014.21.00</v>
      </c>
      <c r="B128" s="63" t="s">
        <v>213</v>
      </c>
      <c r="C128" s="63" t="s">
        <v>3539</v>
      </c>
      <c r="D128" s="63" t="s">
        <v>392</v>
      </c>
      <c r="E128" s="69">
        <v>3</v>
      </c>
      <c r="F128" s="79" t="s">
        <v>4060</v>
      </c>
      <c r="G128" s="63" t="s">
        <v>213</v>
      </c>
      <c r="H128" s="63" t="s">
        <v>390</v>
      </c>
      <c r="I128" s="63" t="str">
        <f>VLOOKUP(H128,'3. DB25 Alle koder'!B:C,2,FALSE)</f>
        <v>Fremstilling af yderbeklædning</v>
      </c>
      <c r="J128" s="69">
        <v>3</v>
      </c>
      <c r="K128" s="79" t="s">
        <v>4060</v>
      </c>
    </row>
    <row r="129" spans="1:11" ht="15" customHeight="1" x14ac:dyDescent="0.25">
      <c r="A129" s="125" t="str">
        <f t="shared" si="1"/>
        <v>14.14.0014.22.00</v>
      </c>
      <c r="B129" s="63" t="s">
        <v>213</v>
      </c>
      <c r="C129" s="63" t="s">
        <v>3539</v>
      </c>
      <c r="D129" s="63" t="s">
        <v>392</v>
      </c>
      <c r="E129" s="69">
        <v>3</v>
      </c>
      <c r="F129" s="63" t="s">
        <v>4349</v>
      </c>
      <c r="G129" s="63" t="s">
        <v>213</v>
      </c>
      <c r="H129" s="63" t="s">
        <v>393</v>
      </c>
      <c r="I129" s="63" t="str">
        <f>VLOOKUP(H129,'3. DB25 Alle koder'!B:C,2,FALSE)</f>
        <v>Fremstilling af underbeklædning</v>
      </c>
      <c r="J129" s="64">
        <v>2</v>
      </c>
      <c r="K129" s="79" t="s">
        <v>4349</v>
      </c>
    </row>
    <row r="130" spans="1:11" ht="15" customHeight="1" x14ac:dyDescent="0.25">
      <c r="A130" s="125" t="str">
        <f t="shared" ref="A130:A193" si="2">C130&amp;H130</f>
        <v>14.19.0014.10.00</v>
      </c>
      <c r="B130" s="63" t="s">
        <v>213</v>
      </c>
      <c r="C130" s="63" t="s">
        <v>3346</v>
      </c>
      <c r="D130" s="63" t="s">
        <v>387</v>
      </c>
      <c r="E130" s="69">
        <v>4</v>
      </c>
      <c r="F130" s="79" t="s">
        <v>3815</v>
      </c>
      <c r="G130" s="63" t="s">
        <v>213</v>
      </c>
      <c r="H130" s="63" t="s">
        <v>385</v>
      </c>
      <c r="I130" s="63" t="str">
        <f>VLOOKUP(H130,'3. DB25 Alle koder'!B:C,2,FALSE)</f>
        <v>Fremstilling af strikkede og hæklede beklædningsartikler</v>
      </c>
      <c r="J130" s="64">
        <v>5</v>
      </c>
      <c r="K130" s="79" t="s">
        <v>3815</v>
      </c>
    </row>
    <row r="131" spans="1:11" ht="15" customHeight="1" x14ac:dyDescent="0.25">
      <c r="A131" s="125" t="str">
        <f t="shared" si="2"/>
        <v>14.19.0014.21.00</v>
      </c>
      <c r="B131" s="63" t="s">
        <v>213</v>
      </c>
      <c r="C131" s="63" t="s">
        <v>3346</v>
      </c>
      <c r="D131" s="63" t="s">
        <v>387</v>
      </c>
      <c r="E131" s="69">
        <v>4</v>
      </c>
      <c r="F131" s="79" t="s">
        <v>3816</v>
      </c>
      <c r="G131" s="63" t="s">
        <v>213</v>
      </c>
      <c r="H131" s="63" t="s">
        <v>390</v>
      </c>
      <c r="I131" s="63" t="str">
        <f>VLOOKUP(H131,'3. DB25 Alle koder'!B:C,2,FALSE)</f>
        <v>Fremstilling af yderbeklædning</v>
      </c>
      <c r="J131" s="69">
        <v>3</v>
      </c>
      <c r="K131" s="79" t="s">
        <v>3816</v>
      </c>
    </row>
    <row r="132" spans="1:11" ht="15" customHeight="1" x14ac:dyDescent="0.25">
      <c r="A132" s="125" t="str">
        <f t="shared" si="2"/>
        <v>14.19.0014.22.00</v>
      </c>
      <c r="B132" s="63" t="s">
        <v>213</v>
      </c>
      <c r="C132" s="63" t="s">
        <v>3346</v>
      </c>
      <c r="D132" s="63" t="s">
        <v>387</v>
      </c>
      <c r="E132" s="69">
        <v>4</v>
      </c>
      <c r="F132" s="63" t="s">
        <v>3816</v>
      </c>
      <c r="G132" s="63" t="s">
        <v>213</v>
      </c>
      <c r="H132" s="63" t="s">
        <v>393</v>
      </c>
      <c r="I132" s="63" t="str">
        <f>VLOOKUP(H132,'3. DB25 Alle koder'!B:C,2,FALSE)</f>
        <v>Fremstilling af underbeklædning</v>
      </c>
      <c r="J132" s="64">
        <v>2</v>
      </c>
      <c r="K132" s="79" t="s">
        <v>3816</v>
      </c>
    </row>
    <row r="133" spans="1:11" ht="15" customHeight="1" x14ac:dyDescent="0.25">
      <c r="A133" s="125" t="str">
        <f t="shared" si="2"/>
        <v>14.19.0014.29.00</v>
      </c>
      <c r="B133" s="63" t="s">
        <v>213</v>
      </c>
      <c r="C133" s="63" t="s">
        <v>3346</v>
      </c>
      <c r="D133" s="63" t="s">
        <v>387</v>
      </c>
      <c r="E133" s="69">
        <v>4</v>
      </c>
      <c r="F133" s="79" t="s">
        <v>3817</v>
      </c>
      <c r="G133" s="63" t="s">
        <v>213</v>
      </c>
      <c r="H133" s="63" t="s">
        <v>401</v>
      </c>
      <c r="I133" s="63" t="str">
        <f>VLOOKUP(H133,'3. DB25 Alle koder'!B:C,2,FALSE)</f>
        <v>Fremstilling af andre beklædningsartikler samt tilbehør i.a.n.</v>
      </c>
      <c r="J133" s="64">
        <v>1</v>
      </c>
      <c r="K133" s="79" t="s">
        <v>3817</v>
      </c>
    </row>
    <row r="134" spans="1:11" x14ac:dyDescent="0.25">
      <c r="A134" s="125" t="str">
        <f t="shared" si="2"/>
        <v>14.20.0014.24.00</v>
      </c>
      <c r="B134" s="63" t="s">
        <v>213</v>
      </c>
      <c r="C134" s="63" t="s">
        <v>3580</v>
      </c>
      <c r="D134" s="63" t="s">
        <v>2712</v>
      </c>
      <c r="E134" s="64">
        <v>1</v>
      </c>
      <c r="F134" s="63" t="s">
        <v>4350</v>
      </c>
      <c r="G134" s="63" t="s">
        <v>213</v>
      </c>
      <c r="H134" s="63" t="s">
        <v>399</v>
      </c>
      <c r="I134" s="63" t="str">
        <f>VLOOKUP(H134,'3. DB25 Alle koder'!B:C,2,FALSE)</f>
        <v>Fremstilling af beklædningsartikler af læder og pelsskind</v>
      </c>
      <c r="J134" s="64">
        <v>2</v>
      </c>
      <c r="K134" s="67" t="s">
        <v>4350</v>
      </c>
    </row>
    <row r="135" spans="1:11" ht="15" customHeight="1" x14ac:dyDescent="0.25">
      <c r="A135" s="125" t="str">
        <f t="shared" si="2"/>
        <v>14.31.0014.10.00</v>
      </c>
      <c r="B135" s="63" t="s">
        <v>213</v>
      </c>
      <c r="C135" s="63" t="s">
        <v>3581</v>
      </c>
      <c r="D135" s="63" t="s">
        <v>2716</v>
      </c>
      <c r="E135" s="64">
        <v>1</v>
      </c>
      <c r="F135" s="67" t="s">
        <v>3797</v>
      </c>
      <c r="G135" s="63" t="s">
        <v>213</v>
      </c>
      <c r="H135" s="63" t="s">
        <v>385</v>
      </c>
      <c r="I135" s="63" t="str">
        <f>VLOOKUP(H135,'3. DB25 Alle koder'!B:C,2,FALSE)</f>
        <v>Fremstilling af strikkede og hæklede beklædningsartikler</v>
      </c>
      <c r="J135" s="64">
        <v>5</v>
      </c>
      <c r="K135" s="67" t="s">
        <v>3797</v>
      </c>
    </row>
    <row r="136" spans="1:11" ht="15" customHeight="1" x14ac:dyDescent="0.25">
      <c r="A136" s="125" t="str">
        <f t="shared" si="2"/>
        <v>14.39.0014.10.00</v>
      </c>
      <c r="B136" s="63" t="s">
        <v>213</v>
      </c>
      <c r="C136" s="63" t="s">
        <v>3582</v>
      </c>
      <c r="D136" s="63" t="s">
        <v>2718</v>
      </c>
      <c r="E136" s="64">
        <v>1</v>
      </c>
      <c r="F136" s="67" t="s">
        <v>3797</v>
      </c>
      <c r="G136" s="63" t="s">
        <v>213</v>
      </c>
      <c r="H136" s="63" t="s">
        <v>385</v>
      </c>
      <c r="I136" s="63" t="str">
        <f>VLOOKUP(H136,'3. DB25 Alle koder'!B:C,2,FALSE)</f>
        <v>Fremstilling af strikkede og hæklede beklædningsartikler</v>
      </c>
      <c r="J136" s="64">
        <v>5</v>
      </c>
      <c r="K136" s="67" t="s">
        <v>3797</v>
      </c>
    </row>
    <row r="137" spans="1:11" ht="15" customHeight="1" x14ac:dyDescent="0.25">
      <c r="A137" s="125" t="str">
        <f t="shared" si="2"/>
        <v>15.11.0015.11.00</v>
      </c>
      <c r="B137" s="63" t="s">
        <v>213</v>
      </c>
      <c r="C137" s="63" t="s">
        <v>408</v>
      </c>
      <c r="D137" s="63" t="s">
        <v>2721</v>
      </c>
      <c r="E137" s="64">
        <v>1</v>
      </c>
      <c r="F137" s="67" t="s">
        <v>3797</v>
      </c>
      <c r="G137" s="63" t="s">
        <v>213</v>
      </c>
      <c r="H137" s="63" t="s">
        <v>408</v>
      </c>
      <c r="I137" s="63" t="str">
        <f>VLOOKUP(H137,'3. DB25 Alle koder'!B:C,2,FALSE)</f>
        <v>Garvning, beredning og farvning af læder og pelsskind</v>
      </c>
      <c r="J137" s="64">
        <v>1</v>
      </c>
      <c r="K137" s="67" t="s">
        <v>3797</v>
      </c>
    </row>
    <row r="138" spans="1:11" x14ac:dyDescent="0.25">
      <c r="A138" s="125" t="str">
        <f t="shared" si="2"/>
        <v>15.12.0015.12.00</v>
      </c>
      <c r="B138" s="63" t="s">
        <v>213</v>
      </c>
      <c r="C138" s="63" t="s">
        <v>411</v>
      </c>
      <c r="D138" s="63" t="s">
        <v>2723</v>
      </c>
      <c r="E138" s="64">
        <v>1</v>
      </c>
      <c r="F138" s="67" t="s">
        <v>3797</v>
      </c>
      <c r="G138" s="63" t="s">
        <v>213</v>
      </c>
      <c r="H138" s="63" t="s">
        <v>411</v>
      </c>
      <c r="I138" s="63" t="str">
        <f>VLOOKUP(H138,'3. DB25 Alle koder'!B:C,2,FALSE)</f>
        <v>Fremstilling af tasker, kufferter, sadelmagervarer mv., uanset materialets art</v>
      </c>
      <c r="J138" s="64">
        <v>1</v>
      </c>
      <c r="K138" s="67" t="s">
        <v>3797</v>
      </c>
    </row>
    <row r="139" spans="1:11" x14ac:dyDescent="0.25">
      <c r="A139" s="125" t="str">
        <f t="shared" si="2"/>
        <v>15.20.0015.20.00</v>
      </c>
      <c r="B139" s="63" t="s">
        <v>213</v>
      </c>
      <c r="C139" s="63" t="s">
        <v>415</v>
      </c>
      <c r="D139" s="63" t="s">
        <v>413</v>
      </c>
      <c r="E139" s="64">
        <v>1</v>
      </c>
      <c r="F139" s="67" t="s">
        <v>3797</v>
      </c>
      <c r="G139" s="63" t="s">
        <v>213</v>
      </c>
      <c r="H139" s="63" t="s">
        <v>415</v>
      </c>
      <c r="I139" s="63" t="str">
        <f>VLOOKUP(H139,'3. DB25 Alle koder'!B:C,2,FALSE)</f>
        <v>Fremstilling af fodtøj</v>
      </c>
      <c r="J139" s="64">
        <v>4</v>
      </c>
      <c r="K139" s="67" t="s">
        <v>3797</v>
      </c>
    </row>
    <row r="140" spans="1:11" ht="15" customHeight="1" x14ac:dyDescent="0.25">
      <c r="A140" s="125" t="str">
        <f t="shared" si="2"/>
        <v>16.10.0016.11.00</v>
      </c>
      <c r="B140" s="63" t="s">
        <v>213</v>
      </c>
      <c r="C140" s="63" t="s">
        <v>3347</v>
      </c>
      <c r="D140" s="63" t="s">
        <v>421</v>
      </c>
      <c r="E140" s="64">
        <v>2</v>
      </c>
      <c r="F140" s="79" t="s">
        <v>3819</v>
      </c>
      <c r="G140" s="63" t="s">
        <v>213</v>
      </c>
      <c r="H140" s="63" t="s">
        <v>422</v>
      </c>
      <c r="I140" s="63" t="str">
        <f>VLOOKUP(H140,'3. DB25 Alle koder'!B:C,2,FALSE)</f>
        <v>Udsavning og høvling af træ</v>
      </c>
      <c r="J140" s="64">
        <v>1</v>
      </c>
      <c r="K140" s="79" t="s">
        <v>3819</v>
      </c>
    </row>
    <row r="141" spans="1:11" ht="15" customHeight="1" x14ac:dyDescent="0.25">
      <c r="A141" s="125" t="str">
        <f t="shared" si="2"/>
        <v>16.10.0016.12.00</v>
      </c>
      <c r="B141" s="63" t="s">
        <v>213</v>
      </c>
      <c r="C141" s="63" t="s">
        <v>3347</v>
      </c>
      <c r="D141" s="63" t="s">
        <v>421</v>
      </c>
      <c r="E141" s="64">
        <v>2</v>
      </c>
      <c r="F141" s="79" t="s">
        <v>4084</v>
      </c>
      <c r="G141" s="63" t="s">
        <v>213</v>
      </c>
      <c r="H141" s="63" t="s">
        <v>425</v>
      </c>
      <c r="I141" s="63" t="str">
        <f>VLOOKUP(H141,'3. DB25 Alle koder'!B:C,2,FALSE)</f>
        <v>Forarbejdning og færdigbearbejdning af træ</v>
      </c>
      <c r="J141" s="64">
        <v>1</v>
      </c>
      <c r="K141" s="79" t="s">
        <v>4084</v>
      </c>
    </row>
    <row r="142" spans="1:11" ht="15" customHeight="1" x14ac:dyDescent="0.25">
      <c r="A142" s="125" t="str">
        <f t="shared" si="2"/>
        <v>16.21.0016.21.00</v>
      </c>
      <c r="B142" s="63" t="s">
        <v>213</v>
      </c>
      <c r="C142" s="63" t="s">
        <v>430</v>
      </c>
      <c r="D142" s="63" t="s">
        <v>429</v>
      </c>
      <c r="E142" s="64">
        <v>2</v>
      </c>
      <c r="F142" s="79" t="s">
        <v>3820</v>
      </c>
      <c r="G142" s="63" t="s">
        <v>213</v>
      </c>
      <c r="H142" s="63" t="s">
        <v>430</v>
      </c>
      <c r="I142" s="63" t="str">
        <f>VLOOKUP(H142,'3. DB25 Alle koder'!B:C,2,FALSE)</f>
        <v>Fremstilling af finerplader og træbaserede plader</v>
      </c>
      <c r="J142" s="64">
        <v>1</v>
      </c>
      <c r="K142" s="79" t="s">
        <v>3820</v>
      </c>
    </row>
    <row r="143" spans="1:11" ht="15" customHeight="1" x14ac:dyDescent="0.25">
      <c r="A143" s="125" t="str">
        <f t="shared" si="2"/>
        <v>16.21.0016.27.00</v>
      </c>
      <c r="B143" s="63" t="s">
        <v>213</v>
      </c>
      <c r="C143" s="63" t="s">
        <v>430</v>
      </c>
      <c r="D143" s="63" t="s">
        <v>429</v>
      </c>
      <c r="E143" s="64">
        <v>2</v>
      </c>
      <c r="F143" s="79" t="s">
        <v>3821</v>
      </c>
      <c r="G143" s="63" t="s">
        <v>213</v>
      </c>
      <c r="H143" s="63" t="s">
        <v>448</v>
      </c>
      <c r="I143" s="63" t="str">
        <f>VLOOKUP(H143,'3. DB25 Alle koder'!B:C,2,FALSE)</f>
        <v>Færdigbearbejdning af trævarer</v>
      </c>
      <c r="J143" s="64">
        <v>5</v>
      </c>
      <c r="K143" s="79" t="s">
        <v>3821</v>
      </c>
    </row>
    <row r="144" spans="1:11" ht="15" customHeight="1" x14ac:dyDescent="0.25">
      <c r="A144" s="125" t="str">
        <f t="shared" si="2"/>
        <v>16.22.0016.22.00</v>
      </c>
      <c r="B144" s="63" t="s">
        <v>213</v>
      </c>
      <c r="C144" s="63" t="s">
        <v>433</v>
      </c>
      <c r="D144" s="63" t="s">
        <v>432</v>
      </c>
      <c r="E144" s="64">
        <v>2</v>
      </c>
      <c r="F144" s="79" t="s">
        <v>3822</v>
      </c>
      <c r="G144" s="63" t="s">
        <v>213</v>
      </c>
      <c r="H144" s="63" t="s">
        <v>433</v>
      </c>
      <c r="I144" s="63" t="str">
        <f>VLOOKUP(H144,'3. DB25 Alle koder'!B:C,2,FALSE)</f>
        <v>Fremstilling af sammensatte parketstave</v>
      </c>
      <c r="J144" s="64">
        <v>1</v>
      </c>
      <c r="K144" s="79" t="s">
        <v>3822</v>
      </c>
    </row>
    <row r="145" spans="1:11" ht="15" customHeight="1" x14ac:dyDescent="0.25">
      <c r="A145" s="125" t="str">
        <f t="shared" si="2"/>
        <v>16.22.0016.27.00</v>
      </c>
      <c r="B145" s="63" t="s">
        <v>213</v>
      </c>
      <c r="C145" s="63" t="s">
        <v>433</v>
      </c>
      <c r="D145" s="63" t="s">
        <v>432</v>
      </c>
      <c r="E145" s="64">
        <v>2</v>
      </c>
      <c r="F145" s="67" t="s">
        <v>3821</v>
      </c>
      <c r="G145" s="63" t="s">
        <v>213</v>
      </c>
      <c r="H145" s="63" t="s">
        <v>448</v>
      </c>
      <c r="I145" s="63" t="str">
        <f>VLOOKUP(H145,'3. DB25 Alle koder'!B:C,2,FALSE)</f>
        <v>Færdigbearbejdning af trævarer</v>
      </c>
      <c r="J145" s="64">
        <v>5</v>
      </c>
      <c r="K145" s="67" t="s">
        <v>3821</v>
      </c>
    </row>
    <row r="146" spans="1:11" ht="15" customHeight="1" x14ac:dyDescent="0.25">
      <c r="A146" s="125" t="str">
        <f t="shared" si="2"/>
        <v>16.23.0016.23.00</v>
      </c>
      <c r="B146" s="63" t="s">
        <v>213</v>
      </c>
      <c r="C146" s="63" t="s">
        <v>436</v>
      </c>
      <c r="D146" s="63" t="s">
        <v>435</v>
      </c>
      <c r="E146" s="64">
        <v>3</v>
      </c>
      <c r="F146" s="70" t="s">
        <v>3797</v>
      </c>
      <c r="G146" s="63" t="s">
        <v>213</v>
      </c>
      <c r="H146" s="63" t="s">
        <v>436</v>
      </c>
      <c r="I146" s="63" t="str">
        <f>VLOOKUP(H146,'3. DB25 Alle koder'!B:C,2,FALSE)</f>
        <v>Fremstilling af bygningstømmer og snedkeriartikler i øvrigt</v>
      </c>
      <c r="J146" s="64">
        <v>1</v>
      </c>
      <c r="K146" s="67" t="s">
        <v>3797</v>
      </c>
    </row>
    <row r="147" spans="1:11" ht="15" customHeight="1" x14ac:dyDescent="0.25">
      <c r="A147" s="125" t="str">
        <f t="shared" si="2"/>
        <v>16.23.0016.25.00</v>
      </c>
      <c r="B147" s="63" t="s">
        <v>213</v>
      </c>
      <c r="C147" s="63" t="s">
        <v>436</v>
      </c>
      <c r="D147" s="63" t="s">
        <v>435</v>
      </c>
      <c r="E147" s="64">
        <v>3</v>
      </c>
      <c r="F147" s="79" t="s">
        <v>3823</v>
      </c>
      <c r="G147" s="63" t="s">
        <v>213</v>
      </c>
      <c r="H147" s="63" t="s">
        <v>442</v>
      </c>
      <c r="I147" s="63" t="str">
        <f>VLOOKUP(H147,'3. DB25 Alle koder'!B:C,2,FALSE)</f>
        <v>Fremstilling af døre og vinduer af træ</v>
      </c>
      <c r="J147" s="64">
        <v>1</v>
      </c>
      <c r="K147" s="79" t="s">
        <v>3823</v>
      </c>
    </row>
    <row r="148" spans="1:11" ht="15" customHeight="1" x14ac:dyDescent="0.25">
      <c r="A148" s="125" t="str">
        <f t="shared" si="2"/>
        <v>16.23.0016.27.00</v>
      </c>
      <c r="B148" s="63" t="s">
        <v>213</v>
      </c>
      <c r="C148" s="63" t="s">
        <v>436</v>
      </c>
      <c r="D148" s="63" t="s">
        <v>435</v>
      </c>
      <c r="E148" s="64">
        <v>3</v>
      </c>
      <c r="F148" s="79" t="s">
        <v>3821</v>
      </c>
      <c r="G148" s="63" t="s">
        <v>213</v>
      </c>
      <c r="H148" s="63" t="s">
        <v>448</v>
      </c>
      <c r="I148" s="63" t="str">
        <f>VLOOKUP(H148,'3. DB25 Alle koder'!B:C,2,FALSE)</f>
        <v>Færdigbearbejdning af trævarer</v>
      </c>
      <c r="J148" s="64">
        <v>5</v>
      </c>
      <c r="K148" s="79" t="s">
        <v>3821</v>
      </c>
    </row>
    <row r="149" spans="1:11" ht="15" customHeight="1" x14ac:dyDescent="0.25">
      <c r="A149" s="125" t="str">
        <f t="shared" si="2"/>
        <v>16.24.0016.24.00</v>
      </c>
      <c r="B149" s="63" t="s">
        <v>213</v>
      </c>
      <c r="C149" s="63" t="s">
        <v>439</v>
      </c>
      <c r="D149" s="63" t="s">
        <v>438</v>
      </c>
      <c r="E149" s="64">
        <v>2</v>
      </c>
      <c r="F149" s="79" t="s">
        <v>3824</v>
      </c>
      <c r="G149" s="63" t="s">
        <v>213</v>
      </c>
      <c r="H149" s="63" t="s">
        <v>439</v>
      </c>
      <c r="I149" s="63" t="str">
        <f>VLOOKUP(H149,'3. DB25 Alle koder'!B:C,2,FALSE)</f>
        <v>Fremstilling af træemballage</v>
      </c>
      <c r="J149" s="64">
        <v>1</v>
      </c>
      <c r="K149" s="79" t="s">
        <v>3824</v>
      </c>
    </row>
    <row r="150" spans="1:11" ht="15" customHeight="1" x14ac:dyDescent="0.25">
      <c r="A150" s="125" t="str">
        <f t="shared" si="2"/>
        <v>16.24.0016.27.00</v>
      </c>
      <c r="B150" s="63" t="s">
        <v>213</v>
      </c>
      <c r="C150" s="63" t="s">
        <v>439</v>
      </c>
      <c r="D150" s="63" t="s">
        <v>438</v>
      </c>
      <c r="E150" s="64">
        <v>2</v>
      </c>
      <c r="F150" s="68" t="s">
        <v>3821</v>
      </c>
      <c r="G150" s="63" t="s">
        <v>213</v>
      </c>
      <c r="H150" s="63" t="s">
        <v>448</v>
      </c>
      <c r="I150" s="63" t="str">
        <f>VLOOKUP(H150,'3. DB25 Alle koder'!B:C,2,FALSE)</f>
        <v>Færdigbearbejdning af trævarer</v>
      </c>
      <c r="J150" s="64">
        <v>5</v>
      </c>
      <c r="K150" s="68" t="s">
        <v>3821</v>
      </c>
    </row>
    <row r="151" spans="1:11" ht="15" customHeight="1" x14ac:dyDescent="0.25">
      <c r="A151" s="125" t="str">
        <f t="shared" si="2"/>
        <v>16.29.0015.20.00</v>
      </c>
      <c r="B151" s="63" t="s">
        <v>213</v>
      </c>
      <c r="C151" s="63" t="s">
        <v>3348</v>
      </c>
      <c r="D151" s="63" t="s">
        <v>2726</v>
      </c>
      <c r="E151" s="64">
        <v>4</v>
      </c>
      <c r="F151" s="79" t="s">
        <v>3825</v>
      </c>
      <c r="G151" s="63" t="s">
        <v>213</v>
      </c>
      <c r="H151" s="63" t="s">
        <v>415</v>
      </c>
      <c r="I151" s="63" t="str">
        <f>VLOOKUP(H151,'3. DB25 Alle koder'!B:C,2,FALSE)</f>
        <v>Fremstilling af fodtøj</v>
      </c>
      <c r="J151" s="64">
        <v>4</v>
      </c>
      <c r="K151" s="79" t="s">
        <v>3825</v>
      </c>
    </row>
    <row r="152" spans="1:11" ht="15" customHeight="1" x14ac:dyDescent="0.25">
      <c r="A152" s="125" t="str">
        <f t="shared" si="2"/>
        <v>16.29.0016.26.00</v>
      </c>
      <c r="B152" s="63" t="s">
        <v>213</v>
      </c>
      <c r="C152" s="63" t="s">
        <v>3348</v>
      </c>
      <c r="D152" s="63" t="s">
        <v>2726</v>
      </c>
      <c r="E152" s="64">
        <v>4</v>
      </c>
      <c r="F152" s="79" t="s">
        <v>3826</v>
      </c>
      <c r="G152" s="63" t="s">
        <v>213</v>
      </c>
      <c r="H152" s="63" t="s">
        <v>445</v>
      </c>
      <c r="I152" s="63" t="str">
        <f>VLOOKUP(H152,'3. DB25 Alle koder'!B:C,2,FALSE)</f>
        <v>Fremstilling af fast brændsel på basis af vegetabilsk biomasse</v>
      </c>
      <c r="J152" s="64">
        <v>1</v>
      </c>
      <c r="K152" s="79" t="s">
        <v>3826</v>
      </c>
    </row>
    <row r="153" spans="1:11" ht="15" customHeight="1" x14ac:dyDescent="0.25">
      <c r="A153" s="125" t="str">
        <f t="shared" si="2"/>
        <v>16.29.0016.27.00</v>
      </c>
      <c r="B153" s="63" t="s">
        <v>213</v>
      </c>
      <c r="C153" s="63" t="s">
        <v>3348</v>
      </c>
      <c r="D153" s="63" t="s">
        <v>2726</v>
      </c>
      <c r="E153" s="64">
        <v>4</v>
      </c>
      <c r="F153" s="79" t="s">
        <v>3827</v>
      </c>
      <c r="G153" s="63" t="s">
        <v>213</v>
      </c>
      <c r="H153" s="63" t="s">
        <v>448</v>
      </c>
      <c r="I153" s="63" t="str">
        <f>VLOOKUP(H153,'3. DB25 Alle koder'!B:C,2,FALSE)</f>
        <v>Færdigbearbejdning af trævarer</v>
      </c>
      <c r="J153" s="64">
        <v>5</v>
      </c>
      <c r="K153" s="79" t="s">
        <v>3827</v>
      </c>
    </row>
    <row r="154" spans="1:11" ht="15" customHeight="1" x14ac:dyDescent="0.25">
      <c r="A154" s="125" t="str">
        <f t="shared" si="2"/>
        <v>16.29.0016.28.00</v>
      </c>
      <c r="B154" s="63" t="s">
        <v>213</v>
      </c>
      <c r="C154" s="63" t="s">
        <v>3348</v>
      </c>
      <c r="D154" s="63" t="s">
        <v>2726</v>
      </c>
      <c r="E154" s="64">
        <v>4</v>
      </c>
      <c r="F154" s="65" t="s">
        <v>3797</v>
      </c>
      <c r="G154" s="63" t="s">
        <v>213</v>
      </c>
      <c r="H154" s="63" t="s">
        <v>451</v>
      </c>
      <c r="I154" s="63" t="str">
        <f>VLOOKUP(H154,'3. DB25 Alle koder'!B:C,2,FALSE)</f>
        <v>Fremstilling af andre trævarer og varer af kork, strå og flettematerialer</v>
      </c>
      <c r="J154" s="64">
        <v>1</v>
      </c>
      <c r="K154" s="65" t="s">
        <v>3797</v>
      </c>
    </row>
    <row r="155" spans="1:11" ht="15" customHeight="1" x14ac:dyDescent="0.25">
      <c r="A155" s="125" t="str">
        <f t="shared" si="2"/>
        <v>17.11.0017.11.00</v>
      </c>
      <c r="B155" s="63" t="s">
        <v>213</v>
      </c>
      <c r="C155" s="63" t="s">
        <v>458</v>
      </c>
      <c r="D155" s="63" t="s">
        <v>457</v>
      </c>
      <c r="E155" s="64">
        <v>1</v>
      </c>
      <c r="F155" s="63" t="s">
        <v>3797</v>
      </c>
      <c r="G155" s="63" t="s">
        <v>213</v>
      </c>
      <c r="H155" s="63" t="s">
        <v>458</v>
      </c>
      <c r="I155" s="63" t="str">
        <f>VLOOKUP(H155,'3. DB25 Alle koder'!B:C,2,FALSE)</f>
        <v>Fremstilling af papirmasse</v>
      </c>
      <c r="J155" s="64">
        <v>1</v>
      </c>
      <c r="K155" s="63" t="s">
        <v>3797</v>
      </c>
    </row>
    <row r="156" spans="1:11" ht="15" customHeight="1" x14ac:dyDescent="0.25">
      <c r="A156" s="125" t="str">
        <f t="shared" si="2"/>
        <v>17.12.0017.12.00</v>
      </c>
      <c r="B156" s="63" t="s">
        <v>213</v>
      </c>
      <c r="C156" s="63" t="s">
        <v>461</v>
      </c>
      <c r="D156" s="63" t="s">
        <v>460</v>
      </c>
      <c r="E156" s="64">
        <v>1</v>
      </c>
      <c r="F156" s="63" t="s">
        <v>3797</v>
      </c>
      <c r="G156" s="63" t="s">
        <v>213</v>
      </c>
      <c r="H156" s="63" t="s">
        <v>461</v>
      </c>
      <c r="I156" s="63" t="str">
        <f>VLOOKUP(H156,'3. DB25 Alle koder'!B:C,2,FALSE)</f>
        <v>Fremstilling af papir og pap</v>
      </c>
      <c r="J156" s="64">
        <v>1</v>
      </c>
      <c r="K156" s="63" t="s">
        <v>3797</v>
      </c>
    </row>
    <row r="157" spans="1:11" ht="15" customHeight="1" x14ac:dyDescent="0.25">
      <c r="A157" s="125" t="str">
        <f t="shared" si="2"/>
        <v>17.21.0017.21.00</v>
      </c>
      <c r="B157" s="63" t="s">
        <v>213</v>
      </c>
      <c r="C157" s="63" t="s">
        <v>466</v>
      </c>
      <c r="D157" s="63" t="s">
        <v>2727</v>
      </c>
      <c r="E157" s="64">
        <v>1</v>
      </c>
      <c r="F157" s="67" t="s">
        <v>3797</v>
      </c>
      <c r="G157" s="63" t="s">
        <v>213</v>
      </c>
      <c r="H157" s="63" t="s">
        <v>466</v>
      </c>
      <c r="I157" s="63" t="str">
        <f>VLOOKUP(H157,'3. DB25 Alle koder'!B:C,2,FALSE)</f>
        <v>Fremstilling af bølgepap, pap og emballage af papir og pap</v>
      </c>
      <c r="J157" s="64">
        <v>1</v>
      </c>
      <c r="K157" s="67" t="s">
        <v>3797</v>
      </c>
    </row>
    <row r="158" spans="1:11" x14ac:dyDescent="0.25">
      <c r="A158" s="125" t="str">
        <f t="shared" si="2"/>
        <v>17.22.0017.22.00</v>
      </c>
      <c r="B158" s="63" t="s">
        <v>213</v>
      </c>
      <c r="C158" s="63" t="s">
        <v>469</v>
      </c>
      <c r="D158" s="63" t="s">
        <v>468</v>
      </c>
      <c r="E158" s="64">
        <v>1</v>
      </c>
      <c r="F158" s="63" t="s">
        <v>3797</v>
      </c>
      <c r="G158" s="63" t="s">
        <v>213</v>
      </c>
      <c r="H158" s="63" t="s">
        <v>469</v>
      </c>
      <c r="I158" s="63" t="str">
        <f>VLOOKUP(H158,'3. DB25 Alle koder'!B:C,2,FALSE)</f>
        <v>Fremstilling af husholdningsartikler og hygiejneartikler samt toiletartikler af papir og pap</v>
      </c>
      <c r="J158" s="64">
        <v>1</v>
      </c>
      <c r="K158" s="63" t="s">
        <v>3797</v>
      </c>
    </row>
    <row r="159" spans="1:11" x14ac:dyDescent="0.25">
      <c r="A159" s="125" t="str">
        <f t="shared" si="2"/>
        <v>17.23.0017.23.00</v>
      </c>
      <c r="B159" s="63" t="s">
        <v>213</v>
      </c>
      <c r="C159" s="63" t="s">
        <v>472</v>
      </c>
      <c r="D159" s="63" t="s">
        <v>471</v>
      </c>
      <c r="E159" s="64">
        <v>1</v>
      </c>
      <c r="F159" s="63" t="s">
        <v>3797</v>
      </c>
      <c r="G159" s="63" t="s">
        <v>213</v>
      </c>
      <c r="H159" s="63" t="s">
        <v>472</v>
      </c>
      <c r="I159" s="63" t="str">
        <f>VLOOKUP(H159,'3. DB25 Alle koder'!B:C,2,FALSE)</f>
        <v>Fremstilling af kontorartikler af papir</v>
      </c>
      <c r="J159" s="64">
        <v>1</v>
      </c>
      <c r="K159" s="63" t="s">
        <v>3797</v>
      </c>
    </row>
    <row r="160" spans="1:11" x14ac:dyDescent="0.25">
      <c r="A160" s="125" t="str">
        <f t="shared" si="2"/>
        <v>17.24.0017.24.00</v>
      </c>
      <c r="B160" s="63" t="s">
        <v>213</v>
      </c>
      <c r="C160" s="63" t="s">
        <v>475</v>
      </c>
      <c r="D160" s="63" t="s">
        <v>474</v>
      </c>
      <c r="E160" s="64">
        <v>1</v>
      </c>
      <c r="F160" s="67" t="s">
        <v>3797</v>
      </c>
      <c r="G160" s="63" t="s">
        <v>213</v>
      </c>
      <c r="H160" s="63" t="s">
        <v>475</v>
      </c>
      <c r="I160" s="63" t="str">
        <f>VLOOKUP(H160,'3. DB25 Alle koder'!B:C,2,FALSE)</f>
        <v>Fremstilling af tapet</v>
      </c>
      <c r="J160" s="64">
        <v>1</v>
      </c>
      <c r="K160" s="67" t="s">
        <v>3797</v>
      </c>
    </row>
    <row r="161" spans="1:11" x14ac:dyDescent="0.25">
      <c r="A161" s="125" t="str">
        <f t="shared" si="2"/>
        <v>17.29.0017.25.00</v>
      </c>
      <c r="B161" s="63" t="s">
        <v>213</v>
      </c>
      <c r="C161" s="63" t="s">
        <v>3350</v>
      </c>
      <c r="D161" s="63" t="s">
        <v>477</v>
      </c>
      <c r="E161" s="64">
        <v>1</v>
      </c>
      <c r="F161" s="67" t="s">
        <v>3797</v>
      </c>
      <c r="G161" s="63" t="s">
        <v>213</v>
      </c>
      <c r="H161" s="63" t="s">
        <v>478</v>
      </c>
      <c r="I161" s="63" t="str">
        <f>VLOOKUP(H161,'3. DB25 Alle koder'!B:C,2,FALSE)</f>
        <v>Fremstilling af andre papir- og papvarer</v>
      </c>
      <c r="J161" s="64">
        <v>1</v>
      </c>
      <c r="K161" s="67" t="s">
        <v>3797</v>
      </c>
    </row>
    <row r="162" spans="1:11" x14ac:dyDescent="0.25">
      <c r="A162" s="125" t="str">
        <f t="shared" si="2"/>
        <v>18.11.0018.11.00</v>
      </c>
      <c r="B162" s="63" t="s">
        <v>213</v>
      </c>
      <c r="C162" s="63" t="s">
        <v>484</v>
      </c>
      <c r="D162" s="63" t="s">
        <v>483</v>
      </c>
      <c r="E162" s="64">
        <v>1</v>
      </c>
      <c r="F162" s="63" t="s">
        <v>3797</v>
      </c>
      <c r="G162" s="63" t="s">
        <v>213</v>
      </c>
      <c r="H162" s="63" t="s">
        <v>484</v>
      </c>
      <c r="I162" s="63" t="str">
        <f>VLOOKUP(H162,'3. DB25 Alle koder'!B:C,2,FALSE)</f>
        <v>Trykning af dagblade</v>
      </c>
      <c r="J162" s="64">
        <v>1</v>
      </c>
      <c r="K162" s="63" t="s">
        <v>3797</v>
      </c>
    </row>
    <row r="163" spans="1:11" x14ac:dyDescent="0.25">
      <c r="A163" s="125" t="str">
        <f t="shared" si="2"/>
        <v>18.12.0013.30.00</v>
      </c>
      <c r="B163" s="63" t="s">
        <v>213</v>
      </c>
      <c r="C163" s="63" t="s">
        <v>487</v>
      </c>
      <c r="D163" s="63" t="s">
        <v>486</v>
      </c>
      <c r="E163" s="64">
        <v>2</v>
      </c>
      <c r="F163" s="79" t="s">
        <v>3828</v>
      </c>
      <c r="G163" s="63" t="s">
        <v>213</v>
      </c>
      <c r="H163" s="63" t="s">
        <v>357</v>
      </c>
      <c r="I163" s="63" t="str">
        <f>VLOOKUP(H163,'3. DB25 Alle koder'!B:C,2,FALSE)</f>
        <v>Efterbehandling af tekstiler</v>
      </c>
      <c r="J163" s="64">
        <v>2</v>
      </c>
      <c r="K163" s="79" t="s">
        <v>3828</v>
      </c>
    </row>
    <row r="164" spans="1:11" x14ac:dyDescent="0.25">
      <c r="A164" s="125" t="str">
        <f t="shared" si="2"/>
        <v>18.12.0018.12.00</v>
      </c>
      <c r="B164" s="63" t="s">
        <v>213</v>
      </c>
      <c r="C164" s="63" t="s">
        <v>487</v>
      </c>
      <c r="D164" s="63" t="s">
        <v>486</v>
      </c>
      <c r="E164" s="64">
        <v>2</v>
      </c>
      <c r="F164" s="65" t="s">
        <v>3797</v>
      </c>
      <c r="G164" s="63" t="s">
        <v>213</v>
      </c>
      <c r="H164" s="63" t="s">
        <v>487</v>
      </c>
      <c r="I164" s="63" t="str">
        <f>VLOOKUP(H164,'3. DB25 Alle koder'!B:C,2,FALSE)</f>
        <v>Anden trykning</v>
      </c>
      <c r="J164" s="64">
        <v>3</v>
      </c>
      <c r="K164" s="65" t="s">
        <v>3797</v>
      </c>
    </row>
    <row r="165" spans="1:11" x14ac:dyDescent="0.25">
      <c r="A165" s="125" t="str">
        <f t="shared" si="2"/>
        <v>18.13.0018.13.00</v>
      </c>
      <c r="B165" s="63" t="s">
        <v>213</v>
      </c>
      <c r="C165" s="63" t="s">
        <v>490</v>
      </c>
      <c r="D165" s="63" t="s">
        <v>489</v>
      </c>
      <c r="E165" s="64">
        <v>1</v>
      </c>
      <c r="F165" s="63" t="s">
        <v>3797</v>
      </c>
      <c r="G165" s="63" t="s">
        <v>213</v>
      </c>
      <c r="H165" s="63" t="s">
        <v>490</v>
      </c>
      <c r="I165" s="63" t="str">
        <f>VLOOKUP(H165,'3. DB25 Alle koder'!B:C,2,FALSE)</f>
        <v>Prepress- og premedia-arbejde</v>
      </c>
      <c r="J165" s="64">
        <v>1</v>
      </c>
      <c r="K165" s="63" t="s">
        <v>3797</v>
      </c>
    </row>
    <row r="166" spans="1:11" ht="15" customHeight="1" x14ac:dyDescent="0.25">
      <c r="A166" s="125" t="str">
        <f t="shared" si="2"/>
        <v>18.14.0018.14.00</v>
      </c>
      <c r="B166" s="63" t="s">
        <v>213</v>
      </c>
      <c r="C166" s="63" t="s">
        <v>493</v>
      </c>
      <c r="D166" s="63" t="s">
        <v>492</v>
      </c>
      <c r="E166" s="64">
        <v>1</v>
      </c>
      <c r="F166" s="63" t="s">
        <v>3797</v>
      </c>
      <c r="G166" s="63" t="s">
        <v>213</v>
      </c>
      <c r="H166" s="63" t="s">
        <v>493</v>
      </c>
      <c r="I166" s="63" t="str">
        <f>VLOOKUP(H166,'3. DB25 Alle koder'!B:C,2,FALSE)</f>
        <v>Bogbinding og lignende serviceydelser</v>
      </c>
      <c r="J166" s="64">
        <v>1</v>
      </c>
      <c r="K166" s="63" t="s">
        <v>3797</v>
      </c>
    </row>
    <row r="167" spans="1:11" ht="15" customHeight="1" x14ac:dyDescent="0.25">
      <c r="A167" s="125" t="str">
        <f t="shared" si="2"/>
        <v>18.20.0018.20.00</v>
      </c>
      <c r="B167" s="63" t="s">
        <v>213</v>
      </c>
      <c r="C167" s="63" t="s">
        <v>496</v>
      </c>
      <c r="D167" s="63" t="s">
        <v>2730</v>
      </c>
      <c r="E167" s="64">
        <v>1</v>
      </c>
      <c r="F167" s="67" t="s">
        <v>3797</v>
      </c>
      <c r="G167" s="63" t="s">
        <v>213</v>
      </c>
      <c r="H167" s="63" t="s">
        <v>496</v>
      </c>
      <c r="I167" s="71" t="str">
        <f>VLOOKUP(H167,'3. DB25 Alle koder'!B:C,2,FALSE)</f>
        <v>Reproduktion af indspillede medier</v>
      </c>
      <c r="J167" s="64">
        <v>1</v>
      </c>
      <c r="K167" s="67" t="s">
        <v>3797</v>
      </c>
    </row>
    <row r="168" spans="1:11" ht="15" customHeight="1" x14ac:dyDescent="0.25">
      <c r="A168" s="125" t="str">
        <f t="shared" si="2"/>
        <v>19.10.0019.10.00</v>
      </c>
      <c r="B168" s="63" t="s">
        <v>213</v>
      </c>
      <c r="C168" s="63" t="s">
        <v>502</v>
      </c>
      <c r="D168" s="63" t="s">
        <v>500</v>
      </c>
      <c r="E168" s="64">
        <v>1</v>
      </c>
      <c r="F168" s="63" t="s">
        <v>3797</v>
      </c>
      <c r="G168" s="63" t="s">
        <v>213</v>
      </c>
      <c r="H168" s="63" t="s">
        <v>502</v>
      </c>
      <c r="I168" s="63" t="str">
        <f>VLOOKUP(H168,'3. DB25 Alle koder'!B:C,2,FALSE)</f>
        <v>Fremstilling af koks mv.</v>
      </c>
      <c r="J168" s="64">
        <v>1</v>
      </c>
      <c r="K168" s="63" t="s">
        <v>3797</v>
      </c>
    </row>
    <row r="169" spans="1:11" x14ac:dyDescent="0.25">
      <c r="A169" s="125" t="str">
        <f t="shared" si="2"/>
        <v>19.20.0019.20.00</v>
      </c>
      <c r="B169" s="63" t="s">
        <v>213</v>
      </c>
      <c r="C169" s="63" t="s">
        <v>506</v>
      </c>
      <c r="D169" s="63" t="s">
        <v>2731</v>
      </c>
      <c r="E169" s="64">
        <v>1</v>
      </c>
      <c r="F169" s="63" t="s">
        <v>3797</v>
      </c>
      <c r="G169" s="63" t="s">
        <v>213</v>
      </c>
      <c r="H169" s="63" t="s">
        <v>506</v>
      </c>
      <c r="I169" s="63" t="str">
        <f>VLOOKUP(H169,'3. DB25 Alle koder'!B:C,2,FALSE)</f>
        <v>Fremstilling af raffinerede mineralolieprodukter og fossile brændstoffer</v>
      </c>
      <c r="J169" s="64">
        <v>1</v>
      </c>
      <c r="K169" s="63" t="s">
        <v>3797</v>
      </c>
    </row>
    <row r="170" spans="1:11" x14ac:dyDescent="0.25">
      <c r="A170" s="125" t="str">
        <f t="shared" si="2"/>
        <v>20.11.0020.11.00</v>
      </c>
      <c r="B170" s="63" t="s">
        <v>213</v>
      </c>
      <c r="C170" s="63" t="s">
        <v>513</v>
      </c>
      <c r="D170" s="63" t="s">
        <v>512</v>
      </c>
      <c r="E170" s="64">
        <v>2</v>
      </c>
      <c r="F170" s="67" t="s">
        <v>3797</v>
      </c>
      <c r="G170" s="63" t="s">
        <v>213</v>
      </c>
      <c r="H170" s="63" t="s">
        <v>513</v>
      </c>
      <c r="I170" s="63" t="str">
        <f>VLOOKUP(H170,'3. DB25 Alle koder'!B:C,2,FALSE)</f>
        <v>Fremstilling af industrigasser</v>
      </c>
      <c r="J170" s="64">
        <v>1</v>
      </c>
      <c r="K170" s="67" t="s">
        <v>3797</v>
      </c>
    </row>
    <row r="171" spans="1:11" x14ac:dyDescent="0.25">
      <c r="A171" s="125" t="str">
        <f t="shared" si="2"/>
        <v>20.11.0020.14.00</v>
      </c>
      <c r="B171" s="63" t="s">
        <v>213</v>
      </c>
      <c r="C171" s="63" t="s">
        <v>513</v>
      </c>
      <c r="D171" s="63" t="s">
        <v>512</v>
      </c>
      <c r="E171" s="64">
        <v>2</v>
      </c>
      <c r="F171" s="79" t="s">
        <v>3829</v>
      </c>
      <c r="G171" s="63" t="s">
        <v>213</v>
      </c>
      <c r="H171" s="63" t="s">
        <v>522</v>
      </c>
      <c r="I171" s="63" t="str">
        <f>VLOOKUP(H171,'3. DB25 Alle koder'!B:C,2,FALSE)</f>
        <v>Fremstilling af andre organiske basiskemikalier</v>
      </c>
      <c r="J171" s="64">
        <v>2</v>
      </c>
      <c r="K171" s="79" t="s">
        <v>3829</v>
      </c>
    </row>
    <row r="172" spans="1:11" x14ac:dyDescent="0.25">
      <c r="A172" s="125" t="str">
        <f t="shared" si="2"/>
        <v>20.12.0020.12.00</v>
      </c>
      <c r="B172" s="63" t="s">
        <v>213</v>
      </c>
      <c r="C172" s="63" t="s">
        <v>516</v>
      </c>
      <c r="D172" s="63" t="s">
        <v>515</v>
      </c>
      <c r="E172" s="64">
        <v>1</v>
      </c>
      <c r="F172" s="67" t="s">
        <v>3797</v>
      </c>
      <c r="G172" s="63" t="s">
        <v>213</v>
      </c>
      <c r="H172" s="63" t="s">
        <v>516</v>
      </c>
      <c r="I172" s="63" t="str">
        <f>VLOOKUP(H172,'3. DB25 Alle koder'!B:C,2,FALSE)</f>
        <v>Fremstilling af farvestoffer og pigmenter</v>
      </c>
      <c r="J172" s="64">
        <v>1</v>
      </c>
      <c r="K172" s="67" t="s">
        <v>3797</v>
      </c>
    </row>
    <row r="173" spans="1:11" x14ac:dyDescent="0.25">
      <c r="A173" s="125" t="str">
        <f t="shared" si="2"/>
        <v>20.13.0020.13.00</v>
      </c>
      <c r="B173" s="63" t="s">
        <v>213</v>
      </c>
      <c r="C173" s="63" t="s">
        <v>519</v>
      </c>
      <c r="D173" s="63" t="s">
        <v>518</v>
      </c>
      <c r="E173" s="64">
        <v>1</v>
      </c>
      <c r="F173" s="63" t="s">
        <v>3797</v>
      </c>
      <c r="G173" s="63" t="s">
        <v>213</v>
      </c>
      <c r="H173" s="63" t="s">
        <v>519</v>
      </c>
      <c r="I173" s="63" t="str">
        <f>VLOOKUP(H173,'3. DB25 Alle koder'!B:C,2,FALSE)</f>
        <v>Fremstilling af andre uorganiske basiskemikalier</v>
      </c>
      <c r="J173" s="64">
        <v>1</v>
      </c>
      <c r="K173" s="63" t="s">
        <v>3797</v>
      </c>
    </row>
    <row r="174" spans="1:11" ht="15" customHeight="1" x14ac:dyDescent="0.25">
      <c r="A174" s="125" t="str">
        <f t="shared" si="2"/>
        <v>20.14.0020.14.00</v>
      </c>
      <c r="B174" s="63" t="s">
        <v>213</v>
      </c>
      <c r="C174" s="63" t="s">
        <v>522</v>
      </c>
      <c r="D174" s="63" t="s">
        <v>521</v>
      </c>
      <c r="E174" s="64">
        <v>2</v>
      </c>
      <c r="F174" s="65" t="s">
        <v>3797</v>
      </c>
      <c r="G174" s="63" t="s">
        <v>213</v>
      </c>
      <c r="H174" s="63" t="s">
        <v>522</v>
      </c>
      <c r="I174" s="63" t="str">
        <f>VLOOKUP(H174,'3. DB25 Alle koder'!B:C,2,FALSE)</f>
        <v>Fremstilling af andre organiske basiskemikalier</v>
      </c>
      <c r="J174" s="64">
        <v>2</v>
      </c>
      <c r="K174" s="65" t="s">
        <v>3797</v>
      </c>
    </row>
    <row r="175" spans="1:11" x14ac:dyDescent="0.25">
      <c r="A175" s="125" t="str">
        <f t="shared" si="2"/>
        <v>20.14.0020.51.00</v>
      </c>
      <c r="B175" s="63" t="s">
        <v>213</v>
      </c>
      <c r="C175" s="63" t="s">
        <v>522</v>
      </c>
      <c r="D175" s="63" t="s">
        <v>521</v>
      </c>
      <c r="E175" s="64">
        <v>2</v>
      </c>
      <c r="F175" s="79" t="s">
        <v>3830</v>
      </c>
      <c r="G175" s="63" t="s">
        <v>213</v>
      </c>
      <c r="H175" s="63" t="s">
        <v>551</v>
      </c>
      <c r="I175" s="63" t="str">
        <f>VLOOKUP(H175,'3. DB25 Alle koder'!B:C,2,FALSE)</f>
        <v>Fremstilling af flydende biobrændstoffer</v>
      </c>
      <c r="J175" s="64">
        <v>2</v>
      </c>
      <c r="K175" s="79" t="s">
        <v>3830</v>
      </c>
    </row>
    <row r="176" spans="1:11" x14ac:dyDescent="0.25">
      <c r="A176" s="125" t="str">
        <f t="shared" si="2"/>
        <v>20.15.0020.15.00</v>
      </c>
      <c r="B176" s="63" t="s">
        <v>213</v>
      </c>
      <c r="C176" s="63" t="s">
        <v>525</v>
      </c>
      <c r="D176" s="63" t="s">
        <v>524</v>
      </c>
      <c r="E176" s="64">
        <v>1</v>
      </c>
      <c r="F176" s="63" t="s">
        <v>3797</v>
      </c>
      <c r="G176" s="63" t="s">
        <v>213</v>
      </c>
      <c r="H176" s="63" t="s">
        <v>525</v>
      </c>
      <c r="I176" s="63" t="str">
        <f>VLOOKUP(H176,'3. DB25 Alle koder'!B:C,2,FALSE)</f>
        <v>Fremstilling af gødningsstoffer og nitrogenprodukter</v>
      </c>
      <c r="J176" s="64">
        <v>1</v>
      </c>
      <c r="K176" s="63" t="s">
        <v>3797</v>
      </c>
    </row>
    <row r="177" spans="1:11" ht="15" customHeight="1" x14ac:dyDescent="0.25">
      <c r="A177" s="125" t="str">
        <f t="shared" si="2"/>
        <v>20.16.0020.16.00</v>
      </c>
      <c r="B177" s="63" t="s">
        <v>213</v>
      </c>
      <c r="C177" s="63" t="s">
        <v>528</v>
      </c>
      <c r="D177" s="63" t="s">
        <v>527</v>
      </c>
      <c r="E177" s="64">
        <v>1</v>
      </c>
      <c r="F177" s="73" t="s">
        <v>3797</v>
      </c>
      <c r="G177" s="63" t="s">
        <v>213</v>
      </c>
      <c r="H177" s="63" t="s">
        <v>528</v>
      </c>
      <c r="I177" s="63" t="str">
        <f>VLOOKUP(H177,'3. DB25 Alle koder'!B:C,2,FALSE)</f>
        <v>Fremstilling af plast i ubearbejdet form</v>
      </c>
      <c r="J177" s="64">
        <v>2</v>
      </c>
      <c r="K177" s="73" t="s">
        <v>3797</v>
      </c>
    </row>
    <row r="178" spans="1:11" ht="15" customHeight="1" x14ac:dyDescent="0.25">
      <c r="A178" s="125" t="str">
        <f t="shared" si="2"/>
        <v>20.17.0020.17.00</v>
      </c>
      <c r="B178" s="63" t="s">
        <v>213</v>
      </c>
      <c r="C178" s="63" t="s">
        <v>531</v>
      </c>
      <c r="D178" s="63" t="s">
        <v>530</v>
      </c>
      <c r="E178" s="64">
        <v>1</v>
      </c>
      <c r="F178" s="63" t="s">
        <v>3797</v>
      </c>
      <c r="G178" s="63" t="s">
        <v>213</v>
      </c>
      <c r="H178" s="63" t="s">
        <v>531</v>
      </c>
      <c r="I178" s="67" t="str">
        <f>VLOOKUP(H178,'3. DB25 Alle koder'!B:C,2,FALSE)</f>
        <v>Fremstilling af syntetisk gummi i ubearbejdet form</v>
      </c>
      <c r="J178" s="64">
        <v>1</v>
      </c>
      <c r="K178" s="63" t="s">
        <v>3797</v>
      </c>
    </row>
    <row r="179" spans="1:11" x14ac:dyDescent="0.25">
      <c r="A179" s="125" t="str">
        <f t="shared" si="2"/>
        <v>20.20.0020.20.00</v>
      </c>
      <c r="B179" s="63" t="s">
        <v>213</v>
      </c>
      <c r="C179" s="63" t="s">
        <v>535</v>
      </c>
      <c r="D179" s="63" t="s">
        <v>2732</v>
      </c>
      <c r="E179" s="64">
        <v>1</v>
      </c>
      <c r="F179" s="63" t="s">
        <v>3797</v>
      </c>
      <c r="G179" s="63" t="s">
        <v>213</v>
      </c>
      <c r="H179" s="63" t="s">
        <v>535</v>
      </c>
      <c r="I179" s="63" t="str">
        <f>VLOOKUP(H179,'3. DB25 Alle koder'!B:C,2,FALSE)</f>
        <v>Fremstilling af pesticider, desinfektionsmidler og andre agrokemiske produkter</v>
      </c>
      <c r="J179" s="64">
        <v>1</v>
      </c>
      <c r="K179" s="63" t="s">
        <v>3797</v>
      </c>
    </row>
    <row r="180" spans="1:11" ht="15" customHeight="1" x14ac:dyDescent="0.25">
      <c r="A180" s="125" t="str">
        <f t="shared" si="2"/>
        <v>20.30.0020.30.00</v>
      </c>
      <c r="B180" s="63" t="s">
        <v>213</v>
      </c>
      <c r="C180" s="63" t="s">
        <v>539</v>
      </c>
      <c r="D180" s="63" t="s">
        <v>537</v>
      </c>
      <c r="E180" s="64">
        <v>1</v>
      </c>
      <c r="F180" s="67" t="s">
        <v>3797</v>
      </c>
      <c r="G180" s="63" t="s">
        <v>213</v>
      </c>
      <c r="H180" s="63" t="s">
        <v>539</v>
      </c>
      <c r="I180" s="63" t="str">
        <f>VLOOKUP(H180,'3. DB25 Alle koder'!B:C,2,FALSE)</f>
        <v>Fremstilling af maling, lak og lignende overfladebehandlingsmidler, trykfarver samt tætningsmaterialer</v>
      </c>
      <c r="J180" s="64">
        <v>1</v>
      </c>
      <c r="K180" s="67" t="s">
        <v>3797</v>
      </c>
    </row>
    <row r="181" spans="1:11" ht="15" customHeight="1" x14ac:dyDescent="0.25">
      <c r="A181" s="125" t="str">
        <f t="shared" si="2"/>
        <v>20.41.0020.41.00</v>
      </c>
      <c r="B181" s="63" t="s">
        <v>213</v>
      </c>
      <c r="C181" s="63" t="s">
        <v>543</v>
      </c>
      <c r="D181" s="63" t="s">
        <v>541</v>
      </c>
      <c r="E181" s="64">
        <v>1</v>
      </c>
      <c r="F181" s="67" t="s">
        <v>3797</v>
      </c>
      <c r="G181" s="63" t="s">
        <v>213</v>
      </c>
      <c r="H181" s="63" t="s">
        <v>543</v>
      </c>
      <c r="I181" s="63" t="str">
        <f>VLOOKUP(H181,'3. DB25 Alle koder'!B:C,2,FALSE)</f>
        <v>Fremstilling af sæbe, rengørings- og rensemidler samt poleremidler</v>
      </c>
      <c r="J181" s="64">
        <v>1</v>
      </c>
      <c r="K181" s="67" t="s">
        <v>3797</v>
      </c>
    </row>
    <row r="182" spans="1:11" x14ac:dyDescent="0.25">
      <c r="A182" s="125" t="str">
        <f t="shared" si="2"/>
        <v>20.42.0020.42.00</v>
      </c>
      <c r="B182" s="63" t="s">
        <v>213</v>
      </c>
      <c r="C182" s="63" t="s">
        <v>546</v>
      </c>
      <c r="D182" s="63" t="s">
        <v>545</v>
      </c>
      <c r="E182" s="64">
        <v>1</v>
      </c>
      <c r="F182" s="67" t="s">
        <v>3797</v>
      </c>
      <c r="G182" s="63" t="s">
        <v>213</v>
      </c>
      <c r="H182" s="63" t="s">
        <v>546</v>
      </c>
      <c r="I182" s="76" t="str">
        <f>VLOOKUP(H182,'3. DB25 Alle koder'!B:C,2,FALSE)</f>
        <v>Fremstilling af parfume, hårshampoo, tandpasta mv.</v>
      </c>
      <c r="J182" s="64">
        <v>1</v>
      </c>
      <c r="K182" s="67" t="s">
        <v>3797</v>
      </c>
    </row>
    <row r="183" spans="1:11" x14ac:dyDescent="0.25">
      <c r="A183" s="125" t="str">
        <f t="shared" si="2"/>
        <v>20.51.0020.59.00</v>
      </c>
      <c r="B183" s="63" t="s">
        <v>213</v>
      </c>
      <c r="C183" s="63" t="s">
        <v>551</v>
      </c>
      <c r="D183" s="63" t="s">
        <v>2734</v>
      </c>
      <c r="E183" s="64">
        <v>1</v>
      </c>
      <c r="F183" s="67" t="s">
        <v>3797</v>
      </c>
      <c r="G183" s="63" t="s">
        <v>213</v>
      </c>
      <c r="H183" s="63" t="s">
        <v>554</v>
      </c>
      <c r="I183" s="63" t="str">
        <f>VLOOKUP(H183,'3. DB25 Alle koder'!B:C,2,FALSE)</f>
        <v>Fremstilling af andre kemiske produkter i.a.n.</v>
      </c>
      <c r="J183" s="64">
        <v>4</v>
      </c>
      <c r="K183" s="67" t="s">
        <v>3797</v>
      </c>
    </row>
    <row r="184" spans="1:11" x14ac:dyDescent="0.25">
      <c r="A184" s="125" t="str">
        <f t="shared" si="2"/>
        <v>20.52.0020.59.00</v>
      </c>
      <c r="B184" s="63" t="s">
        <v>213</v>
      </c>
      <c r="C184" s="63" t="s">
        <v>3583</v>
      </c>
      <c r="D184" s="63" t="s">
        <v>2736</v>
      </c>
      <c r="E184" s="64">
        <v>1</v>
      </c>
      <c r="F184" s="67" t="s">
        <v>3797</v>
      </c>
      <c r="G184" s="63" t="s">
        <v>213</v>
      </c>
      <c r="H184" s="63" t="s">
        <v>554</v>
      </c>
      <c r="I184" s="63" t="str">
        <f>VLOOKUP(H184,'3. DB25 Alle koder'!B:C,2,FALSE)</f>
        <v>Fremstilling af andre kemiske produkter i.a.n.</v>
      </c>
      <c r="J184" s="64">
        <v>4</v>
      </c>
      <c r="K184" s="67" t="s">
        <v>3797</v>
      </c>
    </row>
    <row r="185" spans="1:11" x14ac:dyDescent="0.25">
      <c r="A185" s="125" t="str">
        <f t="shared" si="2"/>
        <v>20.53.0020.59.00</v>
      </c>
      <c r="B185" s="63" t="s">
        <v>213</v>
      </c>
      <c r="C185" s="63" t="s">
        <v>3584</v>
      </c>
      <c r="D185" s="63" t="s">
        <v>2738</v>
      </c>
      <c r="E185" s="64">
        <v>1</v>
      </c>
      <c r="F185" s="67" t="s">
        <v>3797</v>
      </c>
      <c r="G185" s="63" t="s">
        <v>213</v>
      </c>
      <c r="H185" s="63" t="s">
        <v>554</v>
      </c>
      <c r="I185" s="63" t="str">
        <f>VLOOKUP(H185,'3. DB25 Alle koder'!B:C,2,FALSE)</f>
        <v>Fremstilling af andre kemiske produkter i.a.n.</v>
      </c>
      <c r="J185" s="64">
        <v>4</v>
      </c>
      <c r="K185" s="67" t="s">
        <v>3797</v>
      </c>
    </row>
    <row r="186" spans="1:11" x14ac:dyDescent="0.25">
      <c r="A186" s="125" t="str">
        <f t="shared" si="2"/>
        <v>20.59.0020.51.00</v>
      </c>
      <c r="B186" s="63" t="s">
        <v>213</v>
      </c>
      <c r="C186" s="63" t="s">
        <v>554</v>
      </c>
      <c r="D186" s="63" t="s">
        <v>2739</v>
      </c>
      <c r="E186" s="64">
        <v>2</v>
      </c>
      <c r="F186" s="79" t="s">
        <v>3831</v>
      </c>
      <c r="G186" s="63" t="s">
        <v>213</v>
      </c>
      <c r="H186" s="63" t="s">
        <v>551</v>
      </c>
      <c r="I186" s="63" t="str">
        <f>VLOOKUP(H186,'3. DB25 Alle koder'!B:C,2,FALSE)</f>
        <v>Fremstilling af flydende biobrændstoffer</v>
      </c>
      <c r="J186" s="64">
        <v>2</v>
      </c>
      <c r="K186" s="79" t="s">
        <v>3831</v>
      </c>
    </row>
    <row r="187" spans="1:11" ht="15" customHeight="1" x14ac:dyDescent="0.25">
      <c r="A187" s="125" t="str">
        <f t="shared" si="2"/>
        <v>20.59.0020.59.00</v>
      </c>
      <c r="B187" s="63" t="s">
        <v>213</v>
      </c>
      <c r="C187" s="63" t="s">
        <v>554</v>
      </c>
      <c r="D187" s="63" t="s">
        <v>2739</v>
      </c>
      <c r="E187" s="64">
        <v>2</v>
      </c>
      <c r="F187" s="65" t="s">
        <v>3797</v>
      </c>
      <c r="G187" s="63" t="s">
        <v>213</v>
      </c>
      <c r="H187" s="63" t="s">
        <v>554</v>
      </c>
      <c r="I187" s="63" t="str">
        <f>VLOOKUP(H187,'3. DB25 Alle koder'!B:C,2,FALSE)</f>
        <v>Fremstilling af andre kemiske produkter i.a.n.</v>
      </c>
      <c r="J187" s="64">
        <v>4</v>
      </c>
      <c r="K187" s="65" t="s">
        <v>3797</v>
      </c>
    </row>
    <row r="188" spans="1:11" ht="15" customHeight="1" x14ac:dyDescent="0.25">
      <c r="A188" s="125" t="str">
        <f t="shared" si="2"/>
        <v>20.60.0020.60.00</v>
      </c>
      <c r="B188" s="63" t="s">
        <v>213</v>
      </c>
      <c r="C188" s="63" t="s">
        <v>558</v>
      </c>
      <c r="D188" s="63" t="s">
        <v>556</v>
      </c>
      <c r="E188" s="64">
        <v>1</v>
      </c>
      <c r="F188" s="63" t="s">
        <v>3797</v>
      </c>
      <c r="G188" s="63" t="s">
        <v>213</v>
      </c>
      <c r="H188" s="63" t="s">
        <v>558</v>
      </c>
      <c r="I188" s="63" t="str">
        <f>VLOOKUP(H188,'3. DB25 Alle koder'!B:C,2,FALSE)</f>
        <v>Fremstilling af kemofibre</v>
      </c>
      <c r="J188" s="64">
        <v>1</v>
      </c>
      <c r="K188" s="63" t="s">
        <v>3797</v>
      </c>
    </row>
    <row r="189" spans="1:11" ht="15" customHeight="1" x14ac:dyDescent="0.25">
      <c r="A189" s="125" t="str">
        <f t="shared" si="2"/>
        <v>21.10.0021.10.00</v>
      </c>
      <c r="B189" s="63" t="s">
        <v>213</v>
      </c>
      <c r="C189" s="63" t="s">
        <v>564</v>
      </c>
      <c r="D189" s="63" t="s">
        <v>562</v>
      </c>
      <c r="E189" s="64">
        <v>1</v>
      </c>
      <c r="F189" s="73" t="s">
        <v>3797</v>
      </c>
      <c r="G189" s="63" t="s">
        <v>213</v>
      </c>
      <c r="H189" s="63" t="s">
        <v>564</v>
      </c>
      <c r="I189" s="63" t="str">
        <f>VLOOKUP(H189,'3. DB25 Alle koder'!B:C,2,FALSE)</f>
        <v>Fremstilling af farmaceutiske råvarer</v>
      </c>
      <c r="J189" s="64">
        <v>1</v>
      </c>
      <c r="K189" s="73" t="s">
        <v>3797</v>
      </c>
    </row>
    <row r="190" spans="1:11" ht="15" customHeight="1" x14ac:dyDescent="0.25">
      <c r="A190" s="125" t="str">
        <f t="shared" si="2"/>
        <v>21.20.0021.20.00</v>
      </c>
      <c r="B190" s="63" t="s">
        <v>213</v>
      </c>
      <c r="C190" s="63" t="s">
        <v>568</v>
      </c>
      <c r="D190" s="63" t="s">
        <v>566</v>
      </c>
      <c r="E190" s="64">
        <v>1</v>
      </c>
      <c r="F190" s="67" t="s">
        <v>3797</v>
      </c>
      <c r="G190" s="63" t="s">
        <v>213</v>
      </c>
      <c r="H190" s="63" t="s">
        <v>568</v>
      </c>
      <c r="I190" s="63" t="str">
        <f>VLOOKUP(H190,'3. DB25 Alle koder'!B:C,2,FALSE)</f>
        <v>Fremstilling af farmaceutiske præparater</v>
      </c>
      <c r="J190" s="64">
        <v>1</v>
      </c>
      <c r="K190" s="67" t="s">
        <v>3797</v>
      </c>
    </row>
    <row r="191" spans="1:11" ht="15" customHeight="1" x14ac:dyDescent="0.25">
      <c r="A191" s="125" t="str">
        <f t="shared" si="2"/>
        <v>22.11.0022.11.00</v>
      </c>
      <c r="B191" s="63" t="s">
        <v>213</v>
      </c>
      <c r="C191" s="63" t="s">
        <v>575</v>
      </c>
      <c r="D191" s="63" t="s">
        <v>2740</v>
      </c>
      <c r="E191" s="64">
        <v>1</v>
      </c>
      <c r="F191" s="67" t="s">
        <v>3797</v>
      </c>
      <c r="G191" s="63" t="s">
        <v>213</v>
      </c>
      <c r="H191" s="63" t="s">
        <v>575</v>
      </c>
      <c r="I191" s="63" t="str">
        <f>VLOOKUP(H191,'3. DB25 Alle koder'!B:C,2,FALSE)</f>
        <v>Fremstilling og vulkanisering af gummidæk og fremstilling af gummislanger</v>
      </c>
      <c r="J191" s="64">
        <v>1</v>
      </c>
      <c r="K191" s="67" t="s">
        <v>3797</v>
      </c>
    </row>
    <row r="192" spans="1:11" ht="15" customHeight="1" x14ac:dyDescent="0.25">
      <c r="A192" s="125" t="str">
        <f t="shared" si="2"/>
        <v>22.19.0015.20.00</v>
      </c>
      <c r="B192" s="63" t="s">
        <v>213</v>
      </c>
      <c r="C192" s="63" t="s">
        <v>3351</v>
      </c>
      <c r="D192" s="63" t="s">
        <v>577</v>
      </c>
      <c r="E192" s="64">
        <v>2</v>
      </c>
      <c r="F192" s="79" t="s">
        <v>3832</v>
      </c>
      <c r="G192" s="63" t="s">
        <v>213</v>
      </c>
      <c r="H192" s="63" t="s">
        <v>415</v>
      </c>
      <c r="I192" s="63" t="str">
        <f>VLOOKUP(H192,'3. DB25 Alle koder'!B:C,2,FALSE)</f>
        <v>Fremstilling af fodtøj</v>
      </c>
      <c r="J192" s="64">
        <v>4</v>
      </c>
      <c r="K192" s="79" t="s">
        <v>3832</v>
      </c>
    </row>
    <row r="193" spans="1:11" x14ac:dyDescent="0.25">
      <c r="A193" s="125" t="str">
        <f t="shared" si="2"/>
        <v>22.19.0022.12.00</v>
      </c>
      <c r="B193" s="63" t="s">
        <v>213</v>
      </c>
      <c r="C193" s="63" t="s">
        <v>3351</v>
      </c>
      <c r="D193" s="63" t="s">
        <v>577</v>
      </c>
      <c r="E193" s="64">
        <v>2</v>
      </c>
      <c r="F193" s="65" t="s">
        <v>3797</v>
      </c>
      <c r="G193" s="63" t="s">
        <v>213</v>
      </c>
      <c r="H193" s="63" t="s">
        <v>578</v>
      </c>
      <c r="I193" s="63" t="str">
        <f>VLOOKUP(H193,'3. DB25 Alle koder'!B:C,2,FALSE)</f>
        <v>Fremstilling af andre gummiprodukter</v>
      </c>
      <c r="J193" s="64">
        <v>1</v>
      </c>
      <c r="K193" s="65" t="s">
        <v>3797</v>
      </c>
    </row>
    <row r="194" spans="1:11" x14ac:dyDescent="0.25">
      <c r="A194" s="125" t="str">
        <f t="shared" ref="A194:A257" si="3">C194&amp;H194</f>
        <v>22.21.0022.21.00</v>
      </c>
      <c r="B194" s="63" t="s">
        <v>213</v>
      </c>
      <c r="C194" s="63" t="s">
        <v>583</v>
      </c>
      <c r="D194" s="63" t="s">
        <v>582</v>
      </c>
      <c r="E194" s="64">
        <v>2</v>
      </c>
      <c r="F194" s="65" t="s">
        <v>3797</v>
      </c>
      <c r="G194" s="63" t="s">
        <v>213</v>
      </c>
      <c r="H194" s="63" t="s">
        <v>583</v>
      </c>
      <c r="I194" s="63" t="str">
        <f>VLOOKUP(H194,'3. DB25 Alle koder'!B:C,2,FALSE)</f>
        <v>Fremstilling af plader, ark, rør og slanger samt profiler af plast</v>
      </c>
      <c r="J194" s="69">
        <v>2</v>
      </c>
      <c r="K194" s="65" t="s">
        <v>3797</v>
      </c>
    </row>
    <row r="195" spans="1:11" x14ac:dyDescent="0.25">
      <c r="A195" s="125" t="str">
        <f t="shared" si="3"/>
        <v>22.21.0022.25.00</v>
      </c>
      <c r="B195" s="63" t="s">
        <v>213</v>
      </c>
      <c r="C195" s="63" t="s">
        <v>583</v>
      </c>
      <c r="D195" s="63" t="s">
        <v>582</v>
      </c>
      <c r="E195" s="64">
        <v>2</v>
      </c>
      <c r="F195" s="79" t="s">
        <v>3833</v>
      </c>
      <c r="G195" s="63" t="s">
        <v>213</v>
      </c>
      <c r="H195" s="63" t="s">
        <v>595</v>
      </c>
      <c r="I195" s="63" t="str">
        <f>VLOOKUP(H195,'3. DB25 Alle koder'!B:C,2,FALSE)</f>
        <v>Forarbejdning og færdigbehandling af plastprodukter</v>
      </c>
      <c r="J195" s="64">
        <v>4</v>
      </c>
      <c r="K195" s="79" t="s">
        <v>3833</v>
      </c>
    </row>
    <row r="196" spans="1:11" x14ac:dyDescent="0.25">
      <c r="A196" s="125" t="str">
        <f t="shared" si="3"/>
        <v>22.22.0022.22.00</v>
      </c>
      <c r="B196" s="63" t="s">
        <v>213</v>
      </c>
      <c r="C196" s="63" t="s">
        <v>586</v>
      </c>
      <c r="D196" s="63" t="s">
        <v>585</v>
      </c>
      <c r="E196" s="64">
        <v>2</v>
      </c>
      <c r="F196" s="79" t="s">
        <v>3834</v>
      </c>
      <c r="G196" s="63" t="s">
        <v>213</v>
      </c>
      <c r="H196" s="63" t="s">
        <v>586</v>
      </c>
      <c r="I196" s="63" t="str">
        <f>VLOOKUP(H196,'3. DB25 Alle koder'!B:C,2,FALSE)</f>
        <v>Fremstilling af plastemballage</v>
      </c>
      <c r="J196" s="64">
        <v>1</v>
      </c>
      <c r="K196" s="79" t="s">
        <v>3834</v>
      </c>
    </row>
    <row r="197" spans="1:11" ht="15" customHeight="1" x14ac:dyDescent="0.25">
      <c r="A197" s="125" t="str">
        <f t="shared" si="3"/>
        <v>22.22.0022.25.00</v>
      </c>
      <c r="B197" s="63" t="s">
        <v>213</v>
      </c>
      <c r="C197" s="63" t="s">
        <v>586</v>
      </c>
      <c r="D197" s="63" t="s">
        <v>585</v>
      </c>
      <c r="E197" s="64">
        <v>2</v>
      </c>
      <c r="F197" s="79" t="s">
        <v>3833</v>
      </c>
      <c r="G197" s="63" t="s">
        <v>213</v>
      </c>
      <c r="H197" s="63" t="s">
        <v>595</v>
      </c>
      <c r="I197" s="63" t="str">
        <f>VLOOKUP(H197,'3. DB25 Alle koder'!B:C,2,FALSE)</f>
        <v>Forarbejdning og færdigbehandling af plastprodukter</v>
      </c>
      <c r="J197" s="64">
        <v>4</v>
      </c>
      <c r="K197" s="79" t="s">
        <v>3833</v>
      </c>
    </row>
    <row r="198" spans="1:11" ht="15" customHeight="1" x14ac:dyDescent="0.25">
      <c r="A198" s="125" t="str">
        <f t="shared" si="3"/>
        <v>22.23.0022.23.00</v>
      </c>
      <c r="B198" s="63" t="s">
        <v>213</v>
      </c>
      <c r="C198" s="63" t="s">
        <v>589</v>
      </c>
      <c r="D198" s="63" t="s">
        <v>591</v>
      </c>
      <c r="E198" s="64">
        <v>4</v>
      </c>
      <c r="F198" s="79" t="s">
        <v>3835</v>
      </c>
      <c r="G198" s="63" t="s">
        <v>213</v>
      </c>
      <c r="H198" s="63" t="s">
        <v>589</v>
      </c>
      <c r="I198" s="63" t="str">
        <f>VLOOKUP(H198,'3. DB25 Alle koder'!B:C,2,FALSE)</f>
        <v>Fremstilling af døre og vinduer af plast</v>
      </c>
      <c r="J198" s="64">
        <v>1</v>
      </c>
      <c r="K198" s="79" t="s">
        <v>3835</v>
      </c>
    </row>
    <row r="199" spans="1:11" ht="15" customHeight="1" x14ac:dyDescent="0.25">
      <c r="A199" s="125" t="str">
        <f t="shared" si="3"/>
        <v>22.23.0022.24.00</v>
      </c>
      <c r="B199" s="63" t="s">
        <v>213</v>
      </c>
      <c r="C199" s="63" t="s">
        <v>589</v>
      </c>
      <c r="D199" s="63" t="s">
        <v>591</v>
      </c>
      <c r="E199" s="64">
        <v>4</v>
      </c>
      <c r="F199" s="79" t="s">
        <v>3836</v>
      </c>
      <c r="G199" s="63" t="s">
        <v>213</v>
      </c>
      <c r="H199" s="63" t="s">
        <v>592</v>
      </c>
      <c r="I199" s="63" t="str">
        <f>VLOOKUP(H199,'3. DB25 Alle koder'!B:C,2,FALSE)</f>
        <v>Fremstilling af bygningsartikler af plast</v>
      </c>
      <c r="J199" s="64">
        <v>1</v>
      </c>
      <c r="K199" s="79" t="s">
        <v>3836</v>
      </c>
    </row>
    <row r="200" spans="1:11" ht="15" customHeight="1" x14ac:dyDescent="0.25">
      <c r="A200" s="125" t="str">
        <f t="shared" si="3"/>
        <v>22.23.0022.25.00</v>
      </c>
      <c r="B200" s="63" t="s">
        <v>213</v>
      </c>
      <c r="C200" s="63" t="s">
        <v>589</v>
      </c>
      <c r="D200" s="63" t="s">
        <v>591</v>
      </c>
      <c r="E200" s="64">
        <v>4</v>
      </c>
      <c r="F200" s="79" t="s">
        <v>3833</v>
      </c>
      <c r="G200" s="63" t="s">
        <v>213</v>
      </c>
      <c r="H200" s="63" t="s">
        <v>595</v>
      </c>
      <c r="I200" s="63" t="str">
        <f>VLOOKUP(H200,'3. DB25 Alle koder'!B:C,2,FALSE)</f>
        <v>Forarbejdning og færdigbehandling af plastprodukter</v>
      </c>
      <c r="J200" s="64">
        <v>4</v>
      </c>
      <c r="K200" s="79" t="s">
        <v>3833</v>
      </c>
    </row>
    <row r="201" spans="1:11" ht="15" customHeight="1" x14ac:dyDescent="0.25">
      <c r="A201" s="125" t="str">
        <f t="shared" si="3"/>
        <v>22.23.0023.66.00</v>
      </c>
      <c r="B201" s="63" t="s">
        <v>213</v>
      </c>
      <c r="C201" s="63" t="s">
        <v>589</v>
      </c>
      <c r="D201" s="63" t="s">
        <v>591</v>
      </c>
      <c r="E201" s="64">
        <v>4</v>
      </c>
      <c r="F201" s="79" t="s">
        <v>3837</v>
      </c>
      <c r="G201" s="63" t="s">
        <v>213</v>
      </c>
      <c r="H201" s="63" t="s">
        <v>673</v>
      </c>
      <c r="I201" s="63" t="str">
        <f>VLOOKUP(H201,'3. DB25 Alle koder'!B:C,2,FALSE)</f>
        <v>Fremstilling af andre produkter af beton, cement og gips</v>
      </c>
      <c r="J201" s="64">
        <v>2</v>
      </c>
      <c r="K201" s="79" t="s">
        <v>3837</v>
      </c>
    </row>
    <row r="202" spans="1:11" ht="15" customHeight="1" x14ac:dyDescent="0.25">
      <c r="A202" s="125" t="str">
        <f t="shared" si="3"/>
        <v>22.29.0015.20.00</v>
      </c>
      <c r="B202" s="63" t="s">
        <v>213</v>
      </c>
      <c r="C202" s="63" t="s">
        <v>3353</v>
      </c>
      <c r="D202" s="63" t="s">
        <v>597</v>
      </c>
      <c r="E202" s="69">
        <v>4</v>
      </c>
      <c r="F202" s="79" t="s">
        <v>3838</v>
      </c>
      <c r="G202" s="63" t="s">
        <v>213</v>
      </c>
      <c r="H202" s="63" t="s">
        <v>415</v>
      </c>
      <c r="I202" s="63" t="str">
        <f>VLOOKUP(H202,'3. DB25 Alle koder'!B:C,2,FALSE)</f>
        <v>Fremstilling af fodtøj</v>
      </c>
      <c r="J202" s="64">
        <v>4</v>
      </c>
      <c r="K202" s="79" t="s">
        <v>3838</v>
      </c>
    </row>
    <row r="203" spans="1:11" ht="15" customHeight="1" x14ac:dyDescent="0.25">
      <c r="A203" s="125" t="str">
        <f t="shared" si="3"/>
        <v>22.29.0022.21.00</v>
      </c>
      <c r="B203" s="63" t="s">
        <v>213</v>
      </c>
      <c r="C203" s="63" t="s">
        <v>3353</v>
      </c>
      <c r="D203" s="63" t="s">
        <v>597</v>
      </c>
      <c r="E203" s="69">
        <v>4</v>
      </c>
      <c r="F203" s="80" t="s">
        <v>4061</v>
      </c>
      <c r="G203" s="63" t="s">
        <v>213</v>
      </c>
      <c r="H203" s="63" t="s">
        <v>583</v>
      </c>
      <c r="I203" s="63" t="str">
        <f>VLOOKUP(H203,'3. DB25 Alle koder'!B:C,2,FALSE)</f>
        <v>Fremstilling af plader, ark, rør og slanger samt profiler af plast</v>
      </c>
      <c r="J203" s="69">
        <v>2</v>
      </c>
      <c r="K203" s="80" t="s">
        <v>4061</v>
      </c>
    </row>
    <row r="204" spans="1:11" ht="15" customHeight="1" x14ac:dyDescent="0.25">
      <c r="A204" s="125" t="str">
        <f t="shared" si="3"/>
        <v>22.29.0022.25.00</v>
      </c>
      <c r="B204" s="63" t="s">
        <v>213</v>
      </c>
      <c r="C204" s="63" t="s">
        <v>3353</v>
      </c>
      <c r="D204" s="63" t="s">
        <v>597</v>
      </c>
      <c r="E204" s="69">
        <v>4</v>
      </c>
      <c r="F204" s="79" t="s">
        <v>3839</v>
      </c>
      <c r="G204" s="63" t="s">
        <v>213</v>
      </c>
      <c r="H204" s="63" t="s">
        <v>595</v>
      </c>
      <c r="I204" s="63" t="str">
        <f>VLOOKUP(H204,'3. DB25 Alle koder'!B:C,2,FALSE)</f>
        <v>Forarbejdning og færdigbehandling af plastprodukter</v>
      </c>
      <c r="J204" s="64">
        <v>4</v>
      </c>
      <c r="K204" s="79" t="s">
        <v>3839</v>
      </c>
    </row>
    <row r="205" spans="1:11" ht="15" customHeight="1" x14ac:dyDescent="0.25">
      <c r="A205" s="125" t="str">
        <f t="shared" si="3"/>
        <v>22.29.0022.26.00</v>
      </c>
      <c r="B205" s="63" t="s">
        <v>213</v>
      </c>
      <c r="C205" s="63" t="s">
        <v>3353</v>
      </c>
      <c r="D205" s="63" t="s">
        <v>597</v>
      </c>
      <c r="E205" s="69">
        <v>4</v>
      </c>
      <c r="F205" s="65" t="s">
        <v>3797</v>
      </c>
      <c r="G205" s="63" t="s">
        <v>213</v>
      </c>
      <c r="H205" s="63" t="s">
        <v>598</v>
      </c>
      <c r="I205" s="63" t="str">
        <f>VLOOKUP(H205,'3. DB25 Alle koder'!B:C,2,FALSE)</f>
        <v>Fremstilling af andre plastprodukter</v>
      </c>
      <c r="J205" s="64">
        <v>1</v>
      </c>
      <c r="K205" s="65" t="s">
        <v>3797</v>
      </c>
    </row>
    <row r="206" spans="1:11" ht="15" customHeight="1" x14ac:dyDescent="0.25">
      <c r="A206" s="125" t="str">
        <f t="shared" si="3"/>
        <v>23.11.0023.11.00</v>
      </c>
      <c r="B206" s="63" t="s">
        <v>213</v>
      </c>
      <c r="C206" s="63" t="s">
        <v>605</v>
      </c>
      <c r="D206" s="63" t="s">
        <v>604</v>
      </c>
      <c r="E206" s="64">
        <v>1</v>
      </c>
      <c r="F206" s="67" t="s">
        <v>3797</v>
      </c>
      <c r="G206" s="63" t="s">
        <v>213</v>
      </c>
      <c r="H206" s="63" t="s">
        <v>605</v>
      </c>
      <c r="I206" s="63" t="str">
        <f>VLOOKUP(H206,'3. DB25 Alle koder'!B:C,2,FALSE)</f>
        <v>Fremstilling af planglas</v>
      </c>
      <c r="J206" s="64">
        <v>1</v>
      </c>
      <c r="K206" s="67" t="s">
        <v>3797</v>
      </c>
    </row>
    <row r="207" spans="1:11" ht="15" customHeight="1" x14ac:dyDescent="0.25">
      <c r="A207" s="125" t="str">
        <f t="shared" si="3"/>
        <v>23.12.0023.12.00</v>
      </c>
      <c r="B207" s="63" t="s">
        <v>213</v>
      </c>
      <c r="C207" s="63" t="s">
        <v>608</v>
      </c>
      <c r="D207" s="63" t="s">
        <v>607</v>
      </c>
      <c r="E207" s="64">
        <v>2</v>
      </c>
      <c r="F207" s="65" t="s">
        <v>3797</v>
      </c>
      <c r="G207" s="63" t="s">
        <v>213</v>
      </c>
      <c r="H207" s="63" t="s">
        <v>608</v>
      </c>
      <c r="I207" s="63" t="str">
        <f>VLOOKUP(H207,'3. DB25 Alle koder'!B:C,2,FALSE)</f>
        <v>Formning og forarbejdning af planglas</v>
      </c>
      <c r="J207" s="64">
        <v>1</v>
      </c>
      <c r="K207" s="65" t="s">
        <v>3797</v>
      </c>
    </row>
    <row r="208" spans="1:11" x14ac:dyDescent="0.25">
      <c r="A208" s="125" t="str">
        <f t="shared" si="3"/>
        <v>23.12.0029.32.00</v>
      </c>
      <c r="B208" s="63" t="s">
        <v>213</v>
      </c>
      <c r="C208" s="63" t="s">
        <v>608</v>
      </c>
      <c r="D208" s="63" t="s">
        <v>607</v>
      </c>
      <c r="E208" s="64">
        <v>2</v>
      </c>
      <c r="F208" s="79" t="s">
        <v>3840</v>
      </c>
      <c r="G208" s="63" t="s">
        <v>213</v>
      </c>
      <c r="H208" s="63" t="s">
        <v>978</v>
      </c>
      <c r="I208" s="63" t="str">
        <f>VLOOKUP(H208,'3. DB25 Alle koder'!B:C,2,FALSE)</f>
        <v>Fremstilling af andre dele og tilbehør til motorkøretøjer</v>
      </c>
      <c r="J208" s="64">
        <v>4</v>
      </c>
      <c r="K208" s="79" t="s">
        <v>3840</v>
      </c>
    </row>
    <row r="209" spans="1:11" ht="15" customHeight="1" x14ac:dyDescent="0.25">
      <c r="A209" s="125" t="str">
        <f t="shared" si="3"/>
        <v>23.13.0023.13.00</v>
      </c>
      <c r="B209" s="63" t="s">
        <v>213</v>
      </c>
      <c r="C209" s="63" t="s">
        <v>611</v>
      </c>
      <c r="D209" s="63" t="s">
        <v>610</v>
      </c>
      <c r="E209" s="64">
        <v>1</v>
      </c>
      <c r="F209" s="73" t="s">
        <v>3797</v>
      </c>
      <c r="G209" s="63" t="s">
        <v>213</v>
      </c>
      <c r="H209" s="63" t="s">
        <v>611</v>
      </c>
      <c r="I209" s="63" t="str">
        <f>VLOOKUP(H209,'3. DB25 Alle koder'!B:C,2,FALSE)</f>
        <v>Fremstilling af flasker, drikkeglas mv.</v>
      </c>
      <c r="J209" s="64">
        <v>1</v>
      </c>
      <c r="K209" s="73" t="s">
        <v>3797</v>
      </c>
    </row>
    <row r="210" spans="1:11" x14ac:dyDescent="0.25">
      <c r="A210" s="125" t="str">
        <f t="shared" si="3"/>
        <v>23.14.0023.14.00</v>
      </c>
      <c r="B210" s="63" t="s">
        <v>213</v>
      </c>
      <c r="C210" s="63" t="s">
        <v>614</v>
      </c>
      <c r="D210" s="63" t="s">
        <v>613</v>
      </c>
      <c r="E210" s="64">
        <v>1</v>
      </c>
      <c r="F210" s="73" t="s">
        <v>3797</v>
      </c>
      <c r="G210" s="63" t="s">
        <v>213</v>
      </c>
      <c r="H210" s="63" t="s">
        <v>614</v>
      </c>
      <c r="I210" s="63" t="str">
        <f>VLOOKUP(H210,'3. DB25 Alle koder'!B:C,2,FALSE)</f>
        <v>Fremstilling af glasfiber</v>
      </c>
      <c r="J210" s="64">
        <v>1</v>
      </c>
      <c r="K210" s="73" t="s">
        <v>3797</v>
      </c>
    </row>
    <row r="211" spans="1:11" x14ac:dyDescent="0.25">
      <c r="A211" s="125" t="str">
        <f t="shared" si="3"/>
        <v>23.19.0023.15.00</v>
      </c>
      <c r="B211" s="63" t="s">
        <v>213</v>
      </c>
      <c r="C211" s="63" t="s">
        <v>3354</v>
      </c>
      <c r="D211" s="63" t="s">
        <v>2744</v>
      </c>
      <c r="E211" s="64">
        <v>1</v>
      </c>
      <c r="F211" s="63" t="s">
        <v>3797</v>
      </c>
      <c r="G211" s="63" t="s">
        <v>213</v>
      </c>
      <c r="H211" s="63" t="s">
        <v>617</v>
      </c>
      <c r="I211" s="63" t="str">
        <f>VLOOKUP(H211,'3. DB25 Alle koder'!B:C,2,FALSE)</f>
        <v>Fremstilling og bearbejdning af andet glas, herunder teknisk glas</v>
      </c>
      <c r="J211" s="64">
        <v>1</v>
      </c>
      <c r="K211" s="63" t="s">
        <v>3797</v>
      </c>
    </row>
    <row r="212" spans="1:11" x14ac:dyDescent="0.25">
      <c r="A212" s="125" t="str">
        <f t="shared" si="3"/>
        <v>23.20.0023.20.00</v>
      </c>
      <c r="B212" s="63" t="s">
        <v>213</v>
      </c>
      <c r="C212" s="63" t="s">
        <v>621</v>
      </c>
      <c r="D212" s="63" t="s">
        <v>619</v>
      </c>
      <c r="E212" s="64">
        <v>1</v>
      </c>
      <c r="F212" s="63" t="s">
        <v>3797</v>
      </c>
      <c r="G212" s="63" t="s">
        <v>213</v>
      </c>
      <c r="H212" s="63" t="s">
        <v>621</v>
      </c>
      <c r="I212" s="63" t="str">
        <f>VLOOKUP(H212,'3. DB25 Alle koder'!B:C,2,FALSE)</f>
        <v>Fremstilling af ildfaste produkter</v>
      </c>
      <c r="J212" s="64">
        <v>1</v>
      </c>
      <c r="K212" s="63" t="s">
        <v>3797</v>
      </c>
    </row>
    <row r="213" spans="1:11" x14ac:dyDescent="0.25">
      <c r="A213" s="125" t="str">
        <f t="shared" si="3"/>
        <v>23.31.0023.31.00</v>
      </c>
      <c r="B213" s="63" t="s">
        <v>213</v>
      </c>
      <c r="C213" s="63" t="s">
        <v>626</v>
      </c>
      <c r="D213" s="63" t="s">
        <v>625</v>
      </c>
      <c r="E213" s="64">
        <v>1</v>
      </c>
      <c r="F213" s="63" t="s">
        <v>3797</v>
      </c>
      <c r="G213" s="63" t="s">
        <v>213</v>
      </c>
      <c r="H213" s="63" t="s">
        <v>626</v>
      </c>
      <c r="I213" s="63" t="str">
        <f>VLOOKUP(H213,'3. DB25 Alle koder'!B:C,2,FALSE)</f>
        <v>Fremstilling af keramiske teglsten og gulvfliser</v>
      </c>
      <c r="J213" s="64">
        <v>1</v>
      </c>
      <c r="K213" s="63" t="s">
        <v>3797</v>
      </c>
    </row>
    <row r="214" spans="1:11" x14ac:dyDescent="0.25">
      <c r="A214" s="125" t="str">
        <f t="shared" si="3"/>
        <v>23.32.0023.32.00</v>
      </c>
      <c r="B214" s="63" t="s">
        <v>213</v>
      </c>
      <c r="C214" s="63" t="s">
        <v>629</v>
      </c>
      <c r="D214" s="63" t="s">
        <v>628</v>
      </c>
      <c r="E214" s="64">
        <v>1</v>
      </c>
      <c r="F214" s="63" t="s">
        <v>3797</v>
      </c>
      <c r="G214" s="63" t="s">
        <v>213</v>
      </c>
      <c r="H214" s="63" t="s">
        <v>629</v>
      </c>
      <c r="I214" s="63" t="str">
        <f>VLOOKUP(H214,'3. DB25 Alle koder'!B:C,2,FALSE)</f>
        <v>Fremstilling af mursten, teglsten og byggematerialer af brændt ler</v>
      </c>
      <c r="J214" s="64">
        <v>1</v>
      </c>
      <c r="K214" s="63" t="s">
        <v>3797</v>
      </c>
    </row>
    <row r="215" spans="1:11" x14ac:dyDescent="0.25">
      <c r="A215" s="125" t="str">
        <f t="shared" si="3"/>
        <v>23.41.0023.41.00</v>
      </c>
      <c r="B215" s="63" t="s">
        <v>213</v>
      </c>
      <c r="C215" s="63" t="s">
        <v>634</v>
      </c>
      <c r="D215" s="63" t="s">
        <v>633</v>
      </c>
      <c r="E215" s="64">
        <v>1</v>
      </c>
      <c r="F215" s="63" t="s">
        <v>3797</v>
      </c>
      <c r="G215" s="63" t="s">
        <v>213</v>
      </c>
      <c r="H215" s="63" t="s">
        <v>634</v>
      </c>
      <c r="I215" s="63" t="str">
        <f>VLOOKUP(H215,'3. DB25 Alle koder'!B:C,2,FALSE)</f>
        <v>Fremstilling af keramiske husholdningsartikler og pyntegenstande</v>
      </c>
      <c r="J215" s="64">
        <v>1</v>
      </c>
      <c r="K215" s="63" t="s">
        <v>3797</v>
      </c>
    </row>
    <row r="216" spans="1:11" x14ac:dyDescent="0.25">
      <c r="A216" s="125" t="str">
        <f t="shared" si="3"/>
        <v>23.42.0023.42.00</v>
      </c>
      <c r="B216" s="63" t="s">
        <v>213</v>
      </c>
      <c r="C216" s="63" t="s">
        <v>637</v>
      </c>
      <c r="D216" s="63" t="s">
        <v>636</v>
      </c>
      <c r="E216" s="64">
        <v>1</v>
      </c>
      <c r="F216" s="63" t="s">
        <v>3797</v>
      </c>
      <c r="G216" s="63" t="s">
        <v>213</v>
      </c>
      <c r="H216" s="63" t="s">
        <v>637</v>
      </c>
      <c r="I216" s="63" t="str">
        <f>VLOOKUP(H216,'3. DB25 Alle koder'!B:C,2,FALSE)</f>
        <v>Fremstilling af keramiske sanitetsartikler</v>
      </c>
      <c r="J216" s="64">
        <v>1</v>
      </c>
      <c r="K216" s="63" t="s">
        <v>3797</v>
      </c>
    </row>
    <row r="217" spans="1:11" x14ac:dyDescent="0.25">
      <c r="A217" s="125" t="str">
        <f t="shared" si="3"/>
        <v>23.43.0023.43.00</v>
      </c>
      <c r="B217" s="63" t="s">
        <v>213</v>
      </c>
      <c r="C217" s="63" t="s">
        <v>640</v>
      </c>
      <c r="D217" s="63" t="s">
        <v>639</v>
      </c>
      <c r="E217" s="64">
        <v>1</v>
      </c>
      <c r="F217" s="67" t="s">
        <v>3797</v>
      </c>
      <c r="G217" s="63" t="s">
        <v>213</v>
      </c>
      <c r="H217" s="63" t="s">
        <v>640</v>
      </c>
      <c r="I217" s="63" t="str">
        <f>VLOOKUP(H217,'3. DB25 Alle koder'!B:C,2,FALSE)</f>
        <v>Fremstilling af keramiske isolatorer og isoleringsdele</v>
      </c>
      <c r="J217" s="64">
        <v>1</v>
      </c>
      <c r="K217" s="67" t="s">
        <v>3797</v>
      </c>
    </row>
    <row r="218" spans="1:11" x14ac:dyDescent="0.25">
      <c r="A218" s="125" t="str">
        <f t="shared" si="3"/>
        <v>23.44.0023.44.00</v>
      </c>
      <c r="B218" s="63" t="s">
        <v>213</v>
      </c>
      <c r="C218" s="63" t="s">
        <v>643</v>
      </c>
      <c r="D218" s="63" t="s">
        <v>642</v>
      </c>
      <c r="E218" s="64">
        <v>1</v>
      </c>
      <c r="F218" s="73" t="s">
        <v>3797</v>
      </c>
      <c r="G218" s="63" t="s">
        <v>213</v>
      </c>
      <c r="H218" s="63" t="s">
        <v>643</v>
      </c>
      <c r="I218" s="63" t="str">
        <f>VLOOKUP(H218,'3. DB25 Alle koder'!B:C,2,FALSE)</f>
        <v>Fremstilling af andre keramiske produkter til teknisk brug</v>
      </c>
      <c r="J218" s="64">
        <v>1</v>
      </c>
      <c r="K218" s="73" t="s">
        <v>3797</v>
      </c>
    </row>
    <row r="219" spans="1:11" x14ac:dyDescent="0.25">
      <c r="A219" s="125" t="str">
        <f t="shared" si="3"/>
        <v>23.49.0023.45.00</v>
      </c>
      <c r="B219" s="63" t="s">
        <v>213</v>
      </c>
      <c r="C219" s="63" t="s">
        <v>3355</v>
      </c>
      <c r="D219" s="63" t="s">
        <v>645</v>
      </c>
      <c r="E219" s="64">
        <v>1</v>
      </c>
      <c r="F219" s="67" t="s">
        <v>3797</v>
      </c>
      <c r="G219" s="63" t="s">
        <v>213</v>
      </c>
      <c r="H219" s="63" t="s">
        <v>646</v>
      </c>
      <c r="I219" s="63" t="str">
        <f>VLOOKUP(H219,'3. DB25 Alle koder'!B:C,2,FALSE)</f>
        <v>Fremstilling af andre keramiske produkter</v>
      </c>
      <c r="J219" s="64">
        <v>1</v>
      </c>
      <c r="K219" s="67" t="s">
        <v>3797</v>
      </c>
    </row>
    <row r="220" spans="1:11" x14ac:dyDescent="0.25">
      <c r="A220" s="125" t="str">
        <f t="shared" si="3"/>
        <v>23.51.0023.51.00</v>
      </c>
      <c r="B220" s="63" t="s">
        <v>213</v>
      </c>
      <c r="C220" s="63" t="s">
        <v>651</v>
      </c>
      <c r="D220" s="63" t="s">
        <v>650</v>
      </c>
      <c r="E220" s="64">
        <v>1</v>
      </c>
      <c r="F220" s="73" t="s">
        <v>3797</v>
      </c>
      <c r="G220" s="63" t="s">
        <v>213</v>
      </c>
      <c r="H220" s="63" t="s">
        <v>651</v>
      </c>
      <c r="I220" s="63" t="str">
        <f>VLOOKUP(H220,'3. DB25 Alle koder'!B:C,2,FALSE)</f>
        <v>Fremstilling af cement</v>
      </c>
      <c r="J220" s="64">
        <v>1</v>
      </c>
      <c r="K220" s="73" t="s">
        <v>3797</v>
      </c>
    </row>
    <row r="221" spans="1:11" x14ac:dyDescent="0.25">
      <c r="A221" s="125" t="str">
        <f t="shared" si="3"/>
        <v>23.52.0023.52.00</v>
      </c>
      <c r="B221" s="63" t="s">
        <v>213</v>
      </c>
      <c r="C221" s="63" t="s">
        <v>654</v>
      </c>
      <c r="D221" s="63" t="s">
        <v>653</v>
      </c>
      <c r="E221" s="64">
        <v>1</v>
      </c>
      <c r="F221" s="63" t="s">
        <v>3797</v>
      </c>
      <c r="G221" s="63" t="s">
        <v>213</v>
      </c>
      <c r="H221" s="63" t="s">
        <v>654</v>
      </c>
      <c r="I221" s="63" t="str">
        <f>VLOOKUP(H221,'3. DB25 Alle koder'!B:C,2,FALSE)</f>
        <v>Fremstilling af kalk og gips</v>
      </c>
      <c r="J221" s="64">
        <v>1</v>
      </c>
      <c r="K221" s="63" t="s">
        <v>3797</v>
      </c>
    </row>
    <row r="222" spans="1:11" x14ac:dyDescent="0.25">
      <c r="A222" s="125" t="str">
        <f t="shared" si="3"/>
        <v>23.61.0023.61.00</v>
      </c>
      <c r="B222" s="63" t="s">
        <v>213</v>
      </c>
      <c r="C222" s="63" t="s">
        <v>659</v>
      </c>
      <c r="D222" s="63" t="s">
        <v>658</v>
      </c>
      <c r="E222" s="64">
        <v>1</v>
      </c>
      <c r="F222" s="63" t="s">
        <v>3797</v>
      </c>
      <c r="G222" s="63" t="s">
        <v>213</v>
      </c>
      <c r="H222" s="63" t="s">
        <v>659</v>
      </c>
      <c r="I222" s="63" t="str">
        <f>VLOOKUP(H222,'3. DB25 Alle koder'!B:C,2,FALSE)</f>
        <v>Fremstilling af byggematerialer af beton</v>
      </c>
      <c r="J222" s="64">
        <v>1</v>
      </c>
      <c r="K222" s="63" t="s">
        <v>3797</v>
      </c>
    </row>
    <row r="223" spans="1:11" x14ac:dyDescent="0.25">
      <c r="A223" s="125" t="str">
        <f t="shared" si="3"/>
        <v>23.62.0023.62.00</v>
      </c>
      <c r="B223" s="63" t="s">
        <v>213</v>
      </c>
      <c r="C223" s="63" t="s">
        <v>662</v>
      </c>
      <c r="D223" s="63" t="s">
        <v>661</v>
      </c>
      <c r="E223" s="64">
        <v>1</v>
      </c>
      <c r="F223" s="63" t="s">
        <v>3797</v>
      </c>
      <c r="G223" s="63" t="s">
        <v>213</v>
      </c>
      <c r="H223" s="63" t="s">
        <v>662</v>
      </c>
      <c r="I223" s="63" t="str">
        <f>VLOOKUP(H223,'3. DB25 Alle koder'!B:C,2,FALSE)</f>
        <v>Fremstilling af byggematerialer af gips</v>
      </c>
      <c r="J223" s="64">
        <v>1</v>
      </c>
      <c r="K223" s="63" t="s">
        <v>3797</v>
      </c>
    </row>
    <row r="224" spans="1:11" x14ac:dyDescent="0.25">
      <c r="A224" s="125" t="str">
        <f t="shared" si="3"/>
        <v>23.63.0023.63.00</v>
      </c>
      <c r="B224" s="63" t="s">
        <v>213</v>
      </c>
      <c r="C224" s="63" t="s">
        <v>664</v>
      </c>
      <c r="D224" s="63" t="s">
        <v>2746</v>
      </c>
      <c r="E224" s="64">
        <v>1</v>
      </c>
      <c r="F224" s="63" t="s">
        <v>3797</v>
      </c>
      <c r="G224" s="63" t="s">
        <v>213</v>
      </c>
      <c r="H224" s="63" t="s">
        <v>664</v>
      </c>
      <c r="I224" s="63" t="str">
        <f>VLOOKUP(H224,'3. DB25 Alle koder'!B:C,2,FALSE)</f>
        <v>Fremstilling af færdigblandet beton</v>
      </c>
      <c r="J224" s="64">
        <v>1</v>
      </c>
      <c r="K224" s="63" t="s">
        <v>3797</v>
      </c>
    </row>
    <row r="225" spans="1:11" x14ac:dyDescent="0.25">
      <c r="A225" s="125" t="str">
        <f t="shared" si="3"/>
        <v>23.64.0023.64.00</v>
      </c>
      <c r="B225" s="63" t="s">
        <v>213</v>
      </c>
      <c r="C225" s="63" t="s">
        <v>667</v>
      </c>
      <c r="D225" s="63" t="s">
        <v>666</v>
      </c>
      <c r="E225" s="64">
        <v>1</v>
      </c>
      <c r="F225" s="63" t="s">
        <v>3797</v>
      </c>
      <c r="G225" s="63" t="s">
        <v>213</v>
      </c>
      <c r="H225" s="63" t="s">
        <v>667</v>
      </c>
      <c r="I225" s="63" t="str">
        <f>VLOOKUP(H225,'3. DB25 Alle koder'!B:C,2,FALSE)</f>
        <v>Fremstilling af mørtel</v>
      </c>
      <c r="J225" s="64">
        <v>1</v>
      </c>
      <c r="K225" s="63" t="s">
        <v>3797</v>
      </c>
    </row>
    <row r="226" spans="1:11" x14ac:dyDescent="0.25">
      <c r="A226" s="125" t="str">
        <f t="shared" si="3"/>
        <v>23.65.0023.65.00</v>
      </c>
      <c r="B226" s="63" t="s">
        <v>213</v>
      </c>
      <c r="C226" s="63" t="s">
        <v>670</v>
      </c>
      <c r="D226" s="63" t="s">
        <v>669</v>
      </c>
      <c r="E226" s="64">
        <v>1</v>
      </c>
      <c r="F226" s="63" t="s">
        <v>3797</v>
      </c>
      <c r="G226" s="63" t="s">
        <v>213</v>
      </c>
      <c r="H226" s="63" t="s">
        <v>670</v>
      </c>
      <c r="I226" s="63" t="str">
        <f>VLOOKUP(H226,'3. DB25 Alle koder'!B:C,2,FALSE)</f>
        <v>Fremstilling af fibercement</v>
      </c>
      <c r="J226" s="64">
        <v>1</v>
      </c>
      <c r="K226" s="63" t="s">
        <v>3797</v>
      </c>
    </row>
    <row r="227" spans="1:11" x14ac:dyDescent="0.25">
      <c r="A227" s="125" t="str">
        <f t="shared" si="3"/>
        <v>23.69.0023.66.00</v>
      </c>
      <c r="B227" s="63" t="s">
        <v>213</v>
      </c>
      <c r="C227" s="63" t="s">
        <v>3585</v>
      </c>
      <c r="D227" s="63" t="s">
        <v>2748</v>
      </c>
      <c r="E227" s="64">
        <v>1</v>
      </c>
      <c r="F227" s="63" t="s">
        <v>3797</v>
      </c>
      <c r="G227" s="63" t="s">
        <v>213</v>
      </c>
      <c r="H227" s="63" t="s">
        <v>673</v>
      </c>
      <c r="I227" s="63" t="str">
        <f>VLOOKUP(H227,'3. DB25 Alle koder'!B:C,2,FALSE)</f>
        <v>Fremstilling af andre produkter af beton, cement og gips</v>
      </c>
      <c r="J227" s="64">
        <v>2</v>
      </c>
      <c r="K227" s="63" t="s">
        <v>3797</v>
      </c>
    </row>
    <row r="228" spans="1:11" ht="15" customHeight="1" x14ac:dyDescent="0.25">
      <c r="A228" s="125" t="str">
        <f t="shared" si="3"/>
        <v>23.70.0023.70.00</v>
      </c>
      <c r="B228" s="63" t="s">
        <v>213</v>
      </c>
      <c r="C228" s="63" t="s">
        <v>677</v>
      </c>
      <c r="D228" s="63" t="s">
        <v>675</v>
      </c>
      <c r="E228" s="64">
        <v>1</v>
      </c>
      <c r="F228" s="63" t="s">
        <v>3797</v>
      </c>
      <c r="G228" s="63" t="s">
        <v>213</v>
      </c>
      <c r="H228" s="63" t="s">
        <v>677</v>
      </c>
      <c r="I228" s="63" t="str">
        <f>VLOOKUP(H228,'3. DB25 Alle koder'!B:C,2,FALSE)</f>
        <v>Tilhugning, tilskæring og færdigbearbejdning af sten</v>
      </c>
      <c r="J228" s="64">
        <v>1</v>
      </c>
      <c r="K228" s="63" t="s">
        <v>3797</v>
      </c>
    </row>
    <row r="229" spans="1:11" ht="15" customHeight="1" x14ac:dyDescent="0.25">
      <c r="A229" s="125" t="str">
        <f t="shared" si="3"/>
        <v>23.91.0023.91.00</v>
      </c>
      <c r="B229" s="63" t="s">
        <v>213</v>
      </c>
      <c r="C229" s="63" t="s">
        <v>681</v>
      </c>
      <c r="D229" s="63" t="s">
        <v>680</v>
      </c>
      <c r="E229" s="64">
        <v>1</v>
      </c>
      <c r="F229" s="63" t="s">
        <v>3797</v>
      </c>
      <c r="G229" s="63" t="s">
        <v>213</v>
      </c>
      <c r="H229" s="63" t="s">
        <v>681</v>
      </c>
      <c r="I229" s="63" t="str">
        <f>VLOOKUP(H229,'3. DB25 Alle koder'!B:C,2,FALSE)</f>
        <v>Fremstilling af slibemidler</v>
      </c>
      <c r="J229" s="64">
        <v>1</v>
      </c>
      <c r="K229" s="63" t="s">
        <v>3797</v>
      </c>
    </row>
    <row r="230" spans="1:11" x14ac:dyDescent="0.25">
      <c r="A230" s="125" t="str">
        <f t="shared" si="3"/>
        <v>23.99.1023.99.10</v>
      </c>
      <c r="B230" s="63" t="s">
        <v>213</v>
      </c>
      <c r="C230" s="63" t="s">
        <v>683</v>
      </c>
      <c r="D230" s="63" t="s">
        <v>684</v>
      </c>
      <c r="E230" s="64">
        <v>1</v>
      </c>
      <c r="F230" s="63" t="s">
        <v>3797</v>
      </c>
      <c r="G230" s="63" t="s">
        <v>213</v>
      </c>
      <c r="H230" s="63" t="s">
        <v>683</v>
      </c>
      <c r="I230" s="63" t="str">
        <f>VLOOKUP(H230,'3. DB25 Alle koder'!B:C,2,FALSE)</f>
        <v>Fremstilling af asfalt og tagpap</v>
      </c>
      <c r="J230" s="64">
        <v>1</v>
      </c>
      <c r="K230" s="63" t="s">
        <v>3797</v>
      </c>
    </row>
    <row r="231" spans="1:11" x14ac:dyDescent="0.25">
      <c r="A231" s="125" t="str">
        <f t="shared" si="3"/>
        <v>23.99.9023.99.90</v>
      </c>
      <c r="B231" s="63" t="s">
        <v>213</v>
      </c>
      <c r="C231" s="63" t="s">
        <v>685</v>
      </c>
      <c r="D231" s="63" t="s">
        <v>686</v>
      </c>
      <c r="E231" s="64">
        <v>1</v>
      </c>
      <c r="F231" s="63" t="s">
        <v>3797</v>
      </c>
      <c r="G231" s="63" t="s">
        <v>213</v>
      </c>
      <c r="H231" s="63" t="s">
        <v>685</v>
      </c>
      <c r="I231" s="71" t="str">
        <f>VLOOKUP(H231,'3. DB25 Alle koder'!B:C,2,FALSE)</f>
        <v>Fremstilling af andre ikke-metalholdige mineralske produkter, bortset fra asfalt og tagpap</v>
      </c>
      <c r="J231" s="64">
        <v>2</v>
      </c>
      <c r="K231" s="63" t="s">
        <v>3797</v>
      </c>
    </row>
    <row r="232" spans="1:11" x14ac:dyDescent="0.25">
      <c r="A232" s="125" t="str">
        <f t="shared" si="3"/>
        <v>24.10.0024.10.00</v>
      </c>
      <c r="B232" s="63" t="s">
        <v>213</v>
      </c>
      <c r="C232" s="63" t="s">
        <v>692</v>
      </c>
      <c r="D232" s="63" t="s">
        <v>690</v>
      </c>
      <c r="E232" s="64">
        <v>1</v>
      </c>
      <c r="F232" s="67" t="s">
        <v>3797</v>
      </c>
      <c r="G232" s="63" t="s">
        <v>213</v>
      </c>
      <c r="H232" s="63" t="s">
        <v>692</v>
      </c>
      <c r="I232" s="63" t="str">
        <f>VLOOKUP(H232,'3. DB25 Alle koder'!B:C,2,FALSE)</f>
        <v>Fremstilling af råjern og råstål samt jernlegeringer</v>
      </c>
      <c r="J232" s="64">
        <v>1</v>
      </c>
      <c r="K232" s="67" t="s">
        <v>3797</v>
      </c>
    </row>
    <row r="233" spans="1:11" ht="15" customHeight="1" x14ac:dyDescent="0.25">
      <c r="A233" s="125" t="str">
        <f t="shared" si="3"/>
        <v>24.20.0024.20.00</v>
      </c>
      <c r="B233" s="63" t="s">
        <v>213</v>
      </c>
      <c r="C233" s="63" t="s">
        <v>696</v>
      </c>
      <c r="D233" s="63" t="s">
        <v>2751</v>
      </c>
      <c r="E233" s="64">
        <v>1</v>
      </c>
      <c r="F233" s="67" t="s">
        <v>3797</v>
      </c>
      <c r="G233" s="63" t="s">
        <v>213</v>
      </c>
      <c r="H233" s="63" t="s">
        <v>696</v>
      </c>
      <c r="I233" s="63" t="str">
        <f>VLOOKUP(H233,'3. DB25 Alle koder'!B:C,2,FALSE)</f>
        <v>Fremstilling af rør, hule profiler og tilhørende fittings af stål</v>
      </c>
      <c r="J233" s="64">
        <v>1</v>
      </c>
      <c r="K233" s="67" t="s">
        <v>3797</v>
      </c>
    </row>
    <row r="234" spans="1:11" ht="15" customHeight="1" x14ac:dyDescent="0.25">
      <c r="A234" s="125" t="str">
        <f t="shared" si="3"/>
        <v>24.31.0024.31.00</v>
      </c>
      <c r="B234" s="63" t="s">
        <v>213</v>
      </c>
      <c r="C234" s="63" t="s">
        <v>701</v>
      </c>
      <c r="D234" s="63" t="s">
        <v>700</v>
      </c>
      <c r="E234" s="64">
        <v>1</v>
      </c>
      <c r="F234" s="63" t="s">
        <v>3797</v>
      </c>
      <c r="G234" s="63" t="s">
        <v>213</v>
      </c>
      <c r="H234" s="63" t="s">
        <v>701</v>
      </c>
      <c r="I234" s="63" t="str">
        <f>VLOOKUP(H234,'3. DB25 Alle koder'!B:C,2,FALSE)</f>
        <v>Fremstilling af stænger ved koldtrækning</v>
      </c>
      <c r="J234" s="64">
        <v>1</v>
      </c>
      <c r="K234" s="63" t="s">
        <v>3797</v>
      </c>
    </row>
    <row r="235" spans="1:11" x14ac:dyDescent="0.25">
      <c r="A235" s="125" t="str">
        <f t="shared" si="3"/>
        <v>24.32.0024.32.00</v>
      </c>
      <c r="B235" s="63" t="s">
        <v>213</v>
      </c>
      <c r="C235" s="63" t="s">
        <v>704</v>
      </c>
      <c r="D235" s="63" t="s">
        <v>703</v>
      </c>
      <c r="E235" s="64">
        <v>1</v>
      </c>
      <c r="F235" s="63" t="s">
        <v>3797</v>
      </c>
      <c r="G235" s="63" t="s">
        <v>213</v>
      </c>
      <c r="H235" s="63" t="s">
        <v>704</v>
      </c>
      <c r="I235" s="63" t="str">
        <f>VLOOKUP(H235,'3. DB25 Alle koder'!B:C,2,FALSE)</f>
        <v>Fremstilling af stålbånd ved koldvalsning</v>
      </c>
      <c r="J235" s="64">
        <v>1</v>
      </c>
      <c r="K235" s="63" t="s">
        <v>3797</v>
      </c>
    </row>
    <row r="236" spans="1:11" x14ac:dyDescent="0.25">
      <c r="A236" s="125" t="str">
        <f t="shared" si="3"/>
        <v>24.33.0024.33.00</v>
      </c>
      <c r="B236" s="63" t="s">
        <v>213</v>
      </c>
      <c r="C236" s="63" t="s">
        <v>707</v>
      </c>
      <c r="D236" s="63" t="s">
        <v>706</v>
      </c>
      <c r="E236" s="64">
        <v>1</v>
      </c>
      <c r="F236" s="63" t="s">
        <v>3797</v>
      </c>
      <c r="G236" s="63" t="s">
        <v>213</v>
      </c>
      <c r="H236" s="63" t="s">
        <v>707</v>
      </c>
      <c r="I236" s="63" t="str">
        <f>VLOOKUP(H236,'3. DB25 Alle koder'!B:C,2,FALSE)</f>
        <v>Koldbehandling</v>
      </c>
      <c r="J236" s="64">
        <v>1</v>
      </c>
      <c r="K236" s="63" t="s">
        <v>3797</v>
      </c>
    </row>
    <row r="237" spans="1:11" x14ac:dyDescent="0.25">
      <c r="A237" s="125" t="str">
        <f t="shared" si="3"/>
        <v>24.34.0024.34.00</v>
      </c>
      <c r="B237" s="63" t="s">
        <v>213</v>
      </c>
      <c r="C237" s="63" t="s">
        <v>710</v>
      </c>
      <c r="D237" s="63" t="s">
        <v>709</v>
      </c>
      <c r="E237" s="64">
        <v>1</v>
      </c>
      <c r="F237" s="63" t="s">
        <v>3797</v>
      </c>
      <c r="G237" s="63" t="s">
        <v>213</v>
      </c>
      <c r="H237" s="63" t="s">
        <v>710</v>
      </c>
      <c r="I237" s="63" t="str">
        <f>VLOOKUP(H237,'3. DB25 Alle koder'!B:C,2,FALSE)</f>
        <v>Fremstilling af tråd ved koldtrækning</v>
      </c>
      <c r="J237" s="64">
        <v>1</v>
      </c>
      <c r="K237" s="63" t="s">
        <v>3797</v>
      </c>
    </row>
    <row r="238" spans="1:11" x14ac:dyDescent="0.25">
      <c r="A238" s="125" t="str">
        <f t="shared" si="3"/>
        <v>24.41.0024.41.00</v>
      </c>
      <c r="B238" s="63" t="s">
        <v>213</v>
      </c>
      <c r="C238" s="63" t="s">
        <v>715</v>
      </c>
      <c r="D238" s="63" t="s">
        <v>714</v>
      </c>
      <c r="E238" s="64">
        <v>1</v>
      </c>
      <c r="F238" s="63" t="s">
        <v>3797</v>
      </c>
      <c r="G238" s="63" t="s">
        <v>213</v>
      </c>
      <c r="H238" s="63" t="s">
        <v>715</v>
      </c>
      <c r="I238" s="63" t="str">
        <f>VLOOKUP(H238,'3. DB25 Alle koder'!B:C,2,FALSE)</f>
        <v>Fremstilling af ædelmetaller</v>
      </c>
      <c r="J238" s="64">
        <v>1</v>
      </c>
      <c r="K238" s="63" t="s">
        <v>3797</v>
      </c>
    </row>
    <row r="239" spans="1:11" x14ac:dyDescent="0.25">
      <c r="A239" s="125" t="str">
        <f t="shared" si="3"/>
        <v>24.42.0024.42.00</v>
      </c>
      <c r="B239" s="63" t="s">
        <v>213</v>
      </c>
      <c r="C239" s="63" t="s">
        <v>718</v>
      </c>
      <c r="D239" s="63" t="s">
        <v>717</v>
      </c>
      <c r="E239" s="64">
        <v>1</v>
      </c>
      <c r="F239" s="63" t="s">
        <v>3797</v>
      </c>
      <c r="G239" s="63" t="s">
        <v>213</v>
      </c>
      <c r="H239" s="63" t="s">
        <v>718</v>
      </c>
      <c r="I239" s="63" t="str">
        <f>VLOOKUP(H239,'3. DB25 Alle koder'!B:C,2,FALSE)</f>
        <v>Fremstilling af aluminium</v>
      </c>
      <c r="J239" s="64">
        <v>1</v>
      </c>
      <c r="K239" s="63" t="s">
        <v>3797</v>
      </c>
    </row>
    <row r="240" spans="1:11" x14ac:dyDescent="0.25">
      <c r="A240" s="125" t="str">
        <f t="shared" si="3"/>
        <v>24.43.0024.43.00</v>
      </c>
      <c r="B240" s="63" t="s">
        <v>213</v>
      </c>
      <c r="C240" s="63" t="s">
        <v>721</v>
      </c>
      <c r="D240" s="63" t="s">
        <v>720</v>
      </c>
      <c r="E240" s="64">
        <v>1</v>
      </c>
      <c r="F240" s="63" t="s">
        <v>3797</v>
      </c>
      <c r="G240" s="63" t="s">
        <v>213</v>
      </c>
      <c r="H240" s="63" t="s">
        <v>721</v>
      </c>
      <c r="I240" s="63" t="str">
        <f>VLOOKUP(H240,'3. DB25 Alle koder'!B:C,2,FALSE)</f>
        <v>Fremstilling af bly, zink og tin</v>
      </c>
      <c r="J240" s="64">
        <v>1</v>
      </c>
      <c r="K240" s="63" t="s">
        <v>3797</v>
      </c>
    </row>
    <row r="241" spans="1:11" x14ac:dyDescent="0.25">
      <c r="A241" s="125" t="str">
        <f t="shared" si="3"/>
        <v>24.44.0024.44.00</v>
      </c>
      <c r="B241" s="63" t="s">
        <v>213</v>
      </c>
      <c r="C241" s="63" t="s">
        <v>724</v>
      </c>
      <c r="D241" s="63" t="s">
        <v>723</v>
      </c>
      <c r="E241" s="64">
        <v>1</v>
      </c>
      <c r="F241" s="63" t="s">
        <v>3797</v>
      </c>
      <c r="G241" s="63" t="s">
        <v>213</v>
      </c>
      <c r="H241" s="63" t="s">
        <v>724</v>
      </c>
      <c r="I241" s="63" t="str">
        <f>VLOOKUP(H241,'3. DB25 Alle koder'!B:C,2,FALSE)</f>
        <v>Fremstilling af kobber</v>
      </c>
      <c r="J241" s="64">
        <v>1</v>
      </c>
      <c r="K241" s="63" t="s">
        <v>3797</v>
      </c>
    </row>
    <row r="242" spans="1:11" x14ac:dyDescent="0.25">
      <c r="A242" s="125" t="str">
        <f t="shared" si="3"/>
        <v>24.45.0024.45.00</v>
      </c>
      <c r="B242" s="63" t="s">
        <v>213</v>
      </c>
      <c r="C242" s="63" t="s">
        <v>727</v>
      </c>
      <c r="D242" s="63" t="s">
        <v>726</v>
      </c>
      <c r="E242" s="64">
        <v>1</v>
      </c>
      <c r="F242" s="67" t="s">
        <v>3797</v>
      </c>
      <c r="G242" s="63" t="s">
        <v>213</v>
      </c>
      <c r="H242" s="63" t="s">
        <v>727</v>
      </c>
      <c r="I242" s="63" t="str">
        <f>VLOOKUP(H242,'3. DB25 Alle koder'!B:C,2,FALSE)</f>
        <v>Anden fremstilling af ikke-jernholdige metaller</v>
      </c>
      <c r="J242" s="64">
        <v>1</v>
      </c>
      <c r="K242" s="67" t="s">
        <v>3797</v>
      </c>
    </row>
    <row r="243" spans="1:11" x14ac:dyDescent="0.25">
      <c r="A243" s="125" t="str">
        <f t="shared" si="3"/>
        <v>24.46.0024.46.00</v>
      </c>
      <c r="B243" s="63" t="s">
        <v>213</v>
      </c>
      <c r="C243" s="63" t="s">
        <v>730</v>
      </c>
      <c r="D243" s="63" t="s">
        <v>729</v>
      </c>
      <c r="E243" s="64">
        <v>1</v>
      </c>
      <c r="F243" s="67" t="s">
        <v>3797</v>
      </c>
      <c r="G243" s="63" t="s">
        <v>213</v>
      </c>
      <c r="H243" s="63" t="s">
        <v>730</v>
      </c>
      <c r="I243" s="63" t="str">
        <f>VLOOKUP(H243,'3. DB25 Alle koder'!B:C,2,FALSE)</f>
        <v>Oparbejdning af nukleart brændsel</v>
      </c>
      <c r="J243" s="64">
        <v>1</v>
      </c>
      <c r="K243" s="67" t="s">
        <v>3797</v>
      </c>
    </row>
    <row r="244" spans="1:11" x14ac:dyDescent="0.25">
      <c r="A244" s="125" t="str">
        <f t="shared" si="3"/>
        <v>24.51.0024.51.00</v>
      </c>
      <c r="B244" s="63" t="s">
        <v>213</v>
      </c>
      <c r="C244" s="63" t="s">
        <v>735</v>
      </c>
      <c r="D244" s="63" t="s">
        <v>734</v>
      </c>
      <c r="E244" s="64">
        <v>1</v>
      </c>
      <c r="F244" s="67" t="s">
        <v>3797</v>
      </c>
      <c r="G244" s="63" t="s">
        <v>213</v>
      </c>
      <c r="H244" s="63" t="s">
        <v>735</v>
      </c>
      <c r="I244" s="63" t="str">
        <f>VLOOKUP(H244,'3. DB25 Alle koder'!B:C,2,FALSE)</f>
        <v>Støbning af jernprodukter</v>
      </c>
      <c r="J244" s="64">
        <v>1</v>
      </c>
      <c r="K244" s="67" t="s">
        <v>3797</v>
      </c>
    </row>
    <row r="245" spans="1:11" x14ac:dyDescent="0.25">
      <c r="A245" s="125" t="str">
        <f t="shared" si="3"/>
        <v>24.52.0024.52.00</v>
      </c>
      <c r="B245" s="63" t="s">
        <v>213</v>
      </c>
      <c r="C245" s="63" t="s">
        <v>738</v>
      </c>
      <c r="D245" s="63" t="s">
        <v>737</v>
      </c>
      <c r="E245" s="64">
        <v>1</v>
      </c>
      <c r="F245" s="63" t="s">
        <v>3797</v>
      </c>
      <c r="G245" s="63" t="s">
        <v>213</v>
      </c>
      <c r="H245" s="63" t="s">
        <v>738</v>
      </c>
      <c r="I245" s="63" t="str">
        <f>VLOOKUP(H245,'3. DB25 Alle koder'!B:C,2,FALSE)</f>
        <v>Støbning af stålprodukter</v>
      </c>
      <c r="J245" s="64">
        <v>1</v>
      </c>
      <c r="K245" s="63" t="s">
        <v>3797</v>
      </c>
    </row>
    <row r="246" spans="1:11" x14ac:dyDescent="0.25">
      <c r="A246" s="125" t="str">
        <f t="shared" si="3"/>
        <v>24.53.0024.53.00</v>
      </c>
      <c r="B246" s="63" t="s">
        <v>213</v>
      </c>
      <c r="C246" s="63" t="s">
        <v>741</v>
      </c>
      <c r="D246" s="63" t="s">
        <v>740</v>
      </c>
      <c r="E246" s="64">
        <v>2</v>
      </c>
      <c r="F246" s="79" t="s">
        <v>3841</v>
      </c>
      <c r="G246" s="63" t="s">
        <v>213</v>
      </c>
      <c r="H246" s="63" t="s">
        <v>741</v>
      </c>
      <c r="I246" s="63" t="str">
        <f>VLOOKUP(H246,'3. DB25 Alle koder'!B:C,2,FALSE)</f>
        <v>Støbning af letmetalprodukter</v>
      </c>
      <c r="J246" s="64">
        <v>1</v>
      </c>
      <c r="K246" s="79" t="s">
        <v>3841</v>
      </c>
    </row>
    <row r="247" spans="1:11" x14ac:dyDescent="0.25">
      <c r="A247" s="125" t="str">
        <f t="shared" si="3"/>
        <v>24.53.0024.54.00</v>
      </c>
      <c r="B247" s="63" t="s">
        <v>213</v>
      </c>
      <c r="C247" s="63" t="s">
        <v>741</v>
      </c>
      <c r="D247" s="63" t="s">
        <v>740</v>
      </c>
      <c r="E247" s="64">
        <v>2</v>
      </c>
      <c r="F247" s="79" t="s">
        <v>3842</v>
      </c>
      <c r="G247" s="63" t="s">
        <v>213</v>
      </c>
      <c r="H247" s="63" t="s">
        <v>744</v>
      </c>
      <c r="I247" s="63" t="str">
        <f>VLOOKUP(H247,'3. DB25 Alle koder'!B:C,2,FALSE)</f>
        <v>Støbning af andre ikke-jernholdige metalprodukter</v>
      </c>
      <c r="J247" s="64">
        <v>2</v>
      </c>
      <c r="K247" s="79" t="s">
        <v>3842</v>
      </c>
    </row>
    <row r="248" spans="1:11" x14ac:dyDescent="0.25">
      <c r="A248" s="125" t="str">
        <f t="shared" si="3"/>
        <v>24.54.0024.54.00</v>
      </c>
      <c r="B248" s="63" t="s">
        <v>213</v>
      </c>
      <c r="C248" s="63" t="s">
        <v>744</v>
      </c>
      <c r="D248" s="63" t="s">
        <v>743</v>
      </c>
      <c r="E248" s="64">
        <v>1</v>
      </c>
      <c r="F248" s="63" t="s">
        <v>3797</v>
      </c>
      <c r="G248" s="63" t="s">
        <v>213</v>
      </c>
      <c r="H248" s="63" t="s">
        <v>744</v>
      </c>
      <c r="I248" s="63" t="str">
        <f>VLOOKUP(H248,'3. DB25 Alle koder'!B:C,2,FALSE)</f>
        <v>Støbning af andre ikke-jernholdige metalprodukter</v>
      </c>
      <c r="J248" s="64">
        <v>2</v>
      </c>
      <c r="K248" s="63" t="s">
        <v>3797</v>
      </c>
    </row>
    <row r="249" spans="1:11" ht="15" customHeight="1" x14ac:dyDescent="0.25">
      <c r="A249" s="125" t="str">
        <f t="shared" si="3"/>
        <v>25.11.0025.11.00</v>
      </c>
      <c r="B249" s="63" t="s">
        <v>213</v>
      </c>
      <c r="C249" s="63" t="s">
        <v>751</v>
      </c>
      <c r="D249" s="63" t="s">
        <v>750</v>
      </c>
      <c r="E249" s="64">
        <v>1</v>
      </c>
      <c r="F249" s="63" t="s">
        <v>3797</v>
      </c>
      <c r="G249" s="63" t="s">
        <v>213</v>
      </c>
      <c r="H249" s="63" t="s">
        <v>751</v>
      </c>
      <c r="I249" s="63" t="str">
        <f>VLOOKUP(H249,'3. DB25 Alle koder'!B:C,2,FALSE)</f>
        <v>Fremstilling af metalkonstruktioner og dele heraf</v>
      </c>
      <c r="J249" s="64">
        <v>1</v>
      </c>
      <c r="K249" s="63" t="s">
        <v>3797</v>
      </c>
    </row>
    <row r="250" spans="1:11" ht="15" customHeight="1" x14ac:dyDescent="0.25">
      <c r="A250" s="125" t="str">
        <f t="shared" si="3"/>
        <v>25.12.0025.12.00</v>
      </c>
      <c r="B250" s="63" t="s">
        <v>213</v>
      </c>
      <c r="C250" s="63" t="s">
        <v>754</v>
      </c>
      <c r="D250" s="63" t="s">
        <v>753</v>
      </c>
      <c r="E250" s="64">
        <v>1</v>
      </c>
      <c r="F250" s="63" t="s">
        <v>3797</v>
      </c>
      <c r="G250" s="63" t="s">
        <v>213</v>
      </c>
      <c r="H250" s="63" t="s">
        <v>754</v>
      </c>
      <c r="I250" s="63" t="str">
        <f>VLOOKUP(H250,'3. DB25 Alle koder'!B:C,2,FALSE)</f>
        <v>Fremstilling af døre og vinduer af metal</v>
      </c>
      <c r="J250" s="64">
        <v>1</v>
      </c>
      <c r="K250" s="63" t="s">
        <v>3797</v>
      </c>
    </row>
    <row r="251" spans="1:11" ht="15" customHeight="1" x14ac:dyDescent="0.25">
      <c r="A251" s="125" t="str">
        <f t="shared" si="3"/>
        <v>25.21.0025.21.00</v>
      </c>
      <c r="B251" s="63" t="s">
        <v>213</v>
      </c>
      <c r="C251" s="63" t="s">
        <v>759</v>
      </c>
      <c r="D251" s="63" t="s">
        <v>2753</v>
      </c>
      <c r="E251" s="64">
        <v>1</v>
      </c>
      <c r="F251" s="63" t="s">
        <v>3797</v>
      </c>
      <c r="G251" s="63" t="s">
        <v>213</v>
      </c>
      <c r="H251" s="63" t="s">
        <v>759</v>
      </c>
      <c r="I251" s="63" t="str">
        <f>VLOOKUP(H251,'3. DB25 Alle koder'!B:C,2,FALSE)</f>
        <v>Fremstilling af radiatorer, damp- og fyringskedler til centralvarmeanlæg</v>
      </c>
      <c r="J251" s="64">
        <v>2</v>
      </c>
      <c r="K251" s="63" t="s">
        <v>3797</v>
      </c>
    </row>
    <row r="252" spans="1:11" x14ac:dyDescent="0.25">
      <c r="A252" s="125" t="str">
        <f t="shared" si="3"/>
        <v>25.29.0025.22.00</v>
      </c>
      <c r="B252" s="63" t="s">
        <v>213</v>
      </c>
      <c r="C252" s="63" t="s">
        <v>3357</v>
      </c>
      <c r="D252" s="63" t="s">
        <v>761</v>
      </c>
      <c r="E252" s="64">
        <v>1</v>
      </c>
      <c r="F252" s="67" t="s">
        <v>3797</v>
      </c>
      <c r="G252" s="63" t="s">
        <v>213</v>
      </c>
      <c r="H252" s="63" t="s">
        <v>762</v>
      </c>
      <c r="I252" s="63" t="str">
        <f>VLOOKUP(H252,'3. DB25 Alle koder'!B:C,2,FALSE)</f>
        <v>Fremstilling af andre tanke og beholdere af metal</v>
      </c>
      <c r="J252" s="64">
        <v>1</v>
      </c>
      <c r="K252" s="67" t="s">
        <v>3797</v>
      </c>
    </row>
    <row r="253" spans="1:11" x14ac:dyDescent="0.25">
      <c r="A253" s="125" t="str">
        <f t="shared" si="3"/>
        <v>25.30.0025.21.00</v>
      </c>
      <c r="B253" s="63" t="s">
        <v>213</v>
      </c>
      <c r="C253" s="63" t="s">
        <v>766</v>
      </c>
      <c r="D253" s="63" t="s">
        <v>2755</v>
      </c>
      <c r="E253" s="64">
        <v>1</v>
      </c>
      <c r="F253" s="63" t="s">
        <v>3797</v>
      </c>
      <c r="G253" s="63" t="s">
        <v>213</v>
      </c>
      <c r="H253" s="63" t="s">
        <v>759</v>
      </c>
      <c r="I253" s="63" t="str">
        <f>VLOOKUP(H253,'3. DB25 Alle koder'!B:C,2,FALSE)</f>
        <v>Fremstilling af radiatorer, damp- og fyringskedler til centralvarmeanlæg</v>
      </c>
      <c r="J253" s="64">
        <v>2</v>
      </c>
      <c r="K253" s="63" t="s">
        <v>3797</v>
      </c>
    </row>
    <row r="254" spans="1:11" ht="15" customHeight="1" x14ac:dyDescent="0.25">
      <c r="A254" s="125" t="str">
        <f t="shared" si="3"/>
        <v>25.40.0025.30.00</v>
      </c>
      <c r="B254" s="63" t="s">
        <v>213</v>
      </c>
      <c r="C254" s="63" t="s">
        <v>770</v>
      </c>
      <c r="D254" s="63" t="s">
        <v>764</v>
      </c>
      <c r="E254" s="64">
        <v>1</v>
      </c>
      <c r="F254" s="67" t="s">
        <v>3797</v>
      </c>
      <c r="G254" s="63" t="s">
        <v>213</v>
      </c>
      <c r="H254" s="63" t="s">
        <v>766</v>
      </c>
      <c r="I254" s="63" t="str">
        <f>VLOOKUP(H254,'3. DB25 Alle koder'!B:C,2,FALSE)</f>
        <v>Fremstilling af våben og ammunition</v>
      </c>
      <c r="J254" s="64">
        <v>1</v>
      </c>
      <c r="K254" s="67" t="s">
        <v>3797</v>
      </c>
    </row>
    <row r="255" spans="1:11" ht="15" customHeight="1" x14ac:dyDescent="0.25">
      <c r="A255" s="125" t="str">
        <f t="shared" si="3"/>
        <v>25.50.0025.40.00</v>
      </c>
      <c r="B255" s="63" t="s">
        <v>213</v>
      </c>
      <c r="C255" s="63" t="s">
        <v>3673</v>
      </c>
      <c r="D255" s="63" t="s">
        <v>2756</v>
      </c>
      <c r="E255" s="64">
        <v>1</v>
      </c>
      <c r="F255" s="67" t="s">
        <v>3797</v>
      </c>
      <c r="G255" s="63" t="s">
        <v>213</v>
      </c>
      <c r="H255" s="63" t="s">
        <v>770</v>
      </c>
      <c r="I255" s="63" t="str">
        <f>VLOOKUP(H255,'3. DB25 Alle koder'!B:C,2,FALSE)</f>
        <v>Smedning og valsning af metal samt pulvermetallurgi</v>
      </c>
      <c r="J255" s="64">
        <v>1</v>
      </c>
      <c r="K255" s="67" t="s">
        <v>3797</v>
      </c>
    </row>
    <row r="256" spans="1:11" x14ac:dyDescent="0.25">
      <c r="A256" s="125" t="str">
        <f t="shared" si="3"/>
        <v>25.61.0025.51.00</v>
      </c>
      <c r="B256" s="63" t="s">
        <v>213</v>
      </c>
      <c r="C256" s="63" t="s">
        <v>786</v>
      </c>
      <c r="D256" s="63" t="s">
        <v>774</v>
      </c>
      <c r="E256" s="64">
        <v>3</v>
      </c>
      <c r="F256" s="79" t="s">
        <v>3843</v>
      </c>
      <c r="G256" s="63" t="s">
        <v>213</v>
      </c>
      <c r="H256" s="63" t="s">
        <v>775</v>
      </c>
      <c r="I256" s="63" t="str">
        <f>VLOOKUP(H256,'3. DB25 Alle koder'!B:C,2,FALSE)</f>
        <v>Overfladebehandling af metal</v>
      </c>
      <c r="J256" s="64">
        <v>1</v>
      </c>
      <c r="K256" s="79" t="s">
        <v>3843</v>
      </c>
    </row>
    <row r="257" spans="1:11" x14ac:dyDescent="0.25">
      <c r="A257" s="125" t="str">
        <f t="shared" si="3"/>
        <v>25.61.0025.52.00</v>
      </c>
      <c r="B257" s="63" t="s">
        <v>213</v>
      </c>
      <c r="C257" s="63" t="s">
        <v>786</v>
      </c>
      <c r="D257" s="63" t="s">
        <v>774</v>
      </c>
      <c r="E257" s="64">
        <v>3</v>
      </c>
      <c r="F257" s="79" t="s">
        <v>3844</v>
      </c>
      <c r="G257" s="63" t="s">
        <v>213</v>
      </c>
      <c r="H257" s="63" t="s">
        <v>778</v>
      </c>
      <c r="I257" s="63" t="str">
        <f>VLOOKUP(H257,'3. DB25 Alle koder'!B:C,2,FALSE)</f>
        <v>Varmebehandling af metal</v>
      </c>
      <c r="J257" s="64">
        <v>1</v>
      </c>
      <c r="K257" s="79" t="s">
        <v>3844</v>
      </c>
    </row>
    <row r="258" spans="1:11" x14ac:dyDescent="0.25">
      <c r="A258" s="125" t="str">
        <f t="shared" ref="A258:A321" si="4">C258&amp;H258</f>
        <v>25.61.0025.53.00</v>
      </c>
      <c r="B258" s="63" t="s">
        <v>213</v>
      </c>
      <c r="C258" s="63" t="s">
        <v>786</v>
      </c>
      <c r="D258" s="63" t="s">
        <v>774</v>
      </c>
      <c r="E258" s="64">
        <v>3</v>
      </c>
      <c r="F258" s="79" t="s">
        <v>3845</v>
      </c>
      <c r="G258" s="63" t="s">
        <v>213</v>
      </c>
      <c r="H258" s="63" t="s">
        <v>781</v>
      </c>
      <c r="I258" s="63" t="str">
        <f>VLOOKUP(H258,'3. DB25 Alle koder'!B:C,2,FALSE)</f>
        <v>Maskinforarbejdning af metal</v>
      </c>
      <c r="J258" s="64">
        <v>2</v>
      </c>
      <c r="K258" s="79" t="s">
        <v>3845</v>
      </c>
    </row>
    <row r="259" spans="1:11" ht="15" customHeight="1" x14ac:dyDescent="0.25">
      <c r="A259" s="125" t="str">
        <f t="shared" si="4"/>
        <v>25.62.0025.53.00</v>
      </c>
      <c r="B259" s="63" t="s">
        <v>213</v>
      </c>
      <c r="C259" s="63" t="s">
        <v>789</v>
      </c>
      <c r="D259" s="63" t="s">
        <v>2759</v>
      </c>
      <c r="E259" s="64">
        <v>1</v>
      </c>
      <c r="F259" s="67" t="s">
        <v>3797</v>
      </c>
      <c r="G259" s="63" t="s">
        <v>213</v>
      </c>
      <c r="H259" s="63" t="s">
        <v>781</v>
      </c>
      <c r="I259" s="63" t="str">
        <f>VLOOKUP(H259,'3. DB25 Alle koder'!B:C,2,FALSE)</f>
        <v>Maskinforarbejdning af metal</v>
      </c>
      <c r="J259" s="64">
        <v>2</v>
      </c>
      <c r="K259" s="67" t="s">
        <v>3797</v>
      </c>
    </row>
    <row r="260" spans="1:11" ht="15" customHeight="1" x14ac:dyDescent="0.25">
      <c r="A260" s="125" t="str">
        <f t="shared" si="4"/>
        <v>25.71.0025.61.00</v>
      </c>
      <c r="B260" s="63" t="s">
        <v>213</v>
      </c>
      <c r="C260" s="63" t="s">
        <v>3674</v>
      </c>
      <c r="D260" s="63" t="s">
        <v>785</v>
      </c>
      <c r="E260" s="64">
        <v>1</v>
      </c>
      <c r="F260" s="63" t="s">
        <v>3797</v>
      </c>
      <c r="G260" s="63" t="s">
        <v>213</v>
      </c>
      <c r="H260" s="63" t="s">
        <v>786</v>
      </c>
      <c r="I260" s="63" t="str">
        <f>VLOOKUP(H260,'3. DB25 Alle koder'!B:C,2,FALSE)</f>
        <v>Fremstilling af bestik, skære- og klipperedskaber</v>
      </c>
      <c r="J260" s="64">
        <v>1</v>
      </c>
      <c r="K260" s="63" t="s">
        <v>3797</v>
      </c>
    </row>
    <row r="261" spans="1:11" ht="15" customHeight="1" x14ac:dyDescent="0.25">
      <c r="A261" s="125" t="str">
        <f t="shared" si="4"/>
        <v>25.72.0025.62.00</v>
      </c>
      <c r="B261" s="63" t="s">
        <v>213</v>
      </c>
      <c r="C261" s="63" t="s">
        <v>3675</v>
      </c>
      <c r="D261" s="63" t="s">
        <v>788</v>
      </c>
      <c r="E261" s="64">
        <v>1</v>
      </c>
      <c r="F261" s="63" t="s">
        <v>3797</v>
      </c>
      <c r="G261" s="63" t="s">
        <v>213</v>
      </c>
      <c r="H261" s="63" t="s">
        <v>789</v>
      </c>
      <c r="I261" s="63" t="str">
        <f>VLOOKUP(H261,'3. DB25 Alle koder'!B:C,2,FALSE)</f>
        <v>Fremstilling af låse og hængsler</v>
      </c>
      <c r="J261" s="64">
        <v>1</v>
      </c>
      <c r="K261" s="63" t="s">
        <v>3797</v>
      </c>
    </row>
    <row r="262" spans="1:11" ht="15" customHeight="1" x14ac:dyDescent="0.25">
      <c r="A262" s="125" t="str">
        <f t="shared" si="4"/>
        <v>25.73.0025.63.00</v>
      </c>
      <c r="B262" s="63" t="s">
        <v>213</v>
      </c>
      <c r="C262" s="63" t="s">
        <v>3359</v>
      </c>
      <c r="D262" s="63" t="s">
        <v>791</v>
      </c>
      <c r="E262" s="64">
        <v>1</v>
      </c>
      <c r="F262" s="63" t="s">
        <v>3797</v>
      </c>
      <c r="G262" s="63" t="s">
        <v>213</v>
      </c>
      <c r="H262" s="63" t="s">
        <v>792</v>
      </c>
      <c r="I262" s="63" t="str">
        <f>VLOOKUP(H262,'3. DB25 Alle koder'!B:C,2,FALSE)</f>
        <v>Fremstilling af håndværktøj</v>
      </c>
      <c r="J262" s="64">
        <v>1</v>
      </c>
      <c r="K262" s="63" t="s">
        <v>3797</v>
      </c>
    </row>
    <row r="263" spans="1:11" x14ac:dyDescent="0.25">
      <c r="A263" s="125" t="str">
        <f t="shared" si="4"/>
        <v>25.91.0025.91.00</v>
      </c>
      <c r="B263" s="63" t="s">
        <v>213</v>
      </c>
      <c r="C263" s="63" t="s">
        <v>797</v>
      </c>
      <c r="D263" s="63" t="s">
        <v>796</v>
      </c>
      <c r="E263" s="64">
        <v>1</v>
      </c>
      <c r="F263" s="63" t="s">
        <v>3797</v>
      </c>
      <c r="G263" s="63" t="s">
        <v>213</v>
      </c>
      <c r="H263" s="63" t="s">
        <v>797</v>
      </c>
      <c r="I263" s="63" t="str">
        <f>VLOOKUP(H263,'3. DB25 Alle koder'!B:C,2,FALSE)</f>
        <v>Fremstilling af metaltønder og lignende beholdere</v>
      </c>
      <c r="J263" s="64">
        <v>1</v>
      </c>
      <c r="K263" s="63" t="s">
        <v>3797</v>
      </c>
    </row>
    <row r="264" spans="1:11" x14ac:dyDescent="0.25">
      <c r="A264" s="125" t="str">
        <f t="shared" si="4"/>
        <v>25.92.0025.92.00</v>
      </c>
      <c r="B264" s="63" t="s">
        <v>213</v>
      </c>
      <c r="C264" s="63" t="s">
        <v>800</v>
      </c>
      <c r="D264" s="63" t="s">
        <v>799</v>
      </c>
      <c r="E264" s="64">
        <v>1</v>
      </c>
      <c r="F264" s="63" t="s">
        <v>3797</v>
      </c>
      <c r="G264" s="63" t="s">
        <v>213</v>
      </c>
      <c r="H264" s="63" t="s">
        <v>800</v>
      </c>
      <c r="I264" s="63" t="str">
        <f>VLOOKUP(H264,'3. DB25 Alle koder'!B:C,2,FALSE)</f>
        <v>Fremstilling af letmetalemballage</v>
      </c>
      <c r="J264" s="64">
        <v>1</v>
      </c>
      <c r="K264" s="63" t="s">
        <v>3797</v>
      </c>
    </row>
    <row r="265" spans="1:11" x14ac:dyDescent="0.25">
      <c r="A265" s="125" t="str">
        <f t="shared" si="4"/>
        <v>25.93.0025.93.00</v>
      </c>
      <c r="B265" s="63" t="s">
        <v>213</v>
      </c>
      <c r="C265" s="63" t="s">
        <v>803</v>
      </c>
      <c r="D265" s="63" t="s">
        <v>802</v>
      </c>
      <c r="E265" s="64">
        <v>1</v>
      </c>
      <c r="F265" s="63" t="s">
        <v>3797</v>
      </c>
      <c r="G265" s="63" t="s">
        <v>213</v>
      </c>
      <c r="H265" s="63" t="s">
        <v>803</v>
      </c>
      <c r="I265" s="63" t="str">
        <f>VLOOKUP(H265,'3. DB25 Alle koder'!B:C,2,FALSE)</f>
        <v>Fremstilling af trådvarer, kæder og fjedre</v>
      </c>
      <c r="J265" s="64">
        <v>1</v>
      </c>
      <c r="K265" s="63" t="s">
        <v>3797</v>
      </c>
    </row>
    <row r="266" spans="1:11" x14ac:dyDescent="0.25">
      <c r="A266" s="125" t="str">
        <f t="shared" si="4"/>
        <v>25.94.0025.94.00</v>
      </c>
      <c r="B266" s="63" t="s">
        <v>213</v>
      </c>
      <c r="C266" s="63" t="s">
        <v>806</v>
      </c>
      <c r="D266" s="63" t="s">
        <v>805</v>
      </c>
      <c r="E266" s="64">
        <v>1</v>
      </c>
      <c r="F266" s="63" t="s">
        <v>3797</v>
      </c>
      <c r="G266" s="63" t="s">
        <v>213</v>
      </c>
      <c r="H266" s="63" t="s">
        <v>806</v>
      </c>
      <c r="I266" s="63" t="str">
        <f>VLOOKUP(H266,'3. DB25 Alle koder'!B:C,2,FALSE)</f>
        <v>Fremstilling af lukkeanordninger, bolte, skruer og møtrikker</v>
      </c>
      <c r="J266" s="64">
        <v>1</v>
      </c>
      <c r="K266" s="63" t="s">
        <v>3797</v>
      </c>
    </row>
    <row r="267" spans="1:11" x14ac:dyDescent="0.25">
      <c r="A267" s="125" t="str">
        <f t="shared" si="4"/>
        <v>25.99.0025.99.00</v>
      </c>
      <c r="B267" s="63" t="s">
        <v>213</v>
      </c>
      <c r="C267" s="63" t="s">
        <v>808</v>
      </c>
      <c r="D267" s="63" t="s">
        <v>2764</v>
      </c>
      <c r="E267" s="64">
        <v>1</v>
      </c>
      <c r="F267" s="63" t="s">
        <v>3797</v>
      </c>
      <c r="G267" s="63" t="s">
        <v>213</v>
      </c>
      <c r="H267" s="63" t="s">
        <v>808</v>
      </c>
      <c r="I267" s="63" t="str">
        <f>VLOOKUP(H267,'3. DB25 Alle koder'!B:C,2,FALSE)</f>
        <v>Fremstilling af andre færdige metalprodukter i.a.n.</v>
      </c>
      <c r="J267" s="64">
        <v>1</v>
      </c>
      <c r="K267" s="63" t="s">
        <v>3797</v>
      </c>
    </row>
    <row r="268" spans="1:11" x14ac:dyDescent="0.25">
      <c r="A268" s="125" t="str">
        <f t="shared" si="4"/>
        <v>26.11.0026.11.00</v>
      </c>
      <c r="B268" s="63" t="s">
        <v>213</v>
      </c>
      <c r="C268" s="63" t="s">
        <v>815</v>
      </c>
      <c r="D268" s="63" t="s">
        <v>812</v>
      </c>
      <c r="E268" s="69">
        <v>1</v>
      </c>
      <c r="F268" s="65" t="s">
        <v>3797</v>
      </c>
      <c r="G268" s="63" t="s">
        <v>213</v>
      </c>
      <c r="H268" s="63" t="s">
        <v>815</v>
      </c>
      <c r="I268" s="63" t="str">
        <f>VLOOKUP(H268,'3. DB25 Alle koder'!B:C,2,FALSE)</f>
        <v>Fremstilling af elektroniske komponenter</v>
      </c>
      <c r="J268" s="64">
        <v>1</v>
      </c>
      <c r="K268" s="65" t="s">
        <v>3797</v>
      </c>
    </row>
    <row r="269" spans="1:11" x14ac:dyDescent="0.25">
      <c r="A269" s="125" t="str">
        <f t="shared" si="4"/>
        <v>26.12.0026.12.00</v>
      </c>
      <c r="B269" s="63" t="s">
        <v>213</v>
      </c>
      <c r="C269" s="63" t="s">
        <v>818</v>
      </c>
      <c r="D269" s="63" t="s">
        <v>2765</v>
      </c>
      <c r="E269" s="64">
        <v>1</v>
      </c>
      <c r="F269" s="67" t="s">
        <v>3797</v>
      </c>
      <c r="G269" s="63" t="s">
        <v>213</v>
      </c>
      <c r="H269" s="63" t="s">
        <v>818</v>
      </c>
      <c r="I269" s="63" t="str">
        <f>VLOOKUP(H269,'3. DB25 Alle koder'!B:C,2,FALSE)</f>
        <v>Fremstilling af printplader o.lign.</v>
      </c>
      <c r="J269" s="64">
        <v>1</v>
      </c>
      <c r="K269" s="67" t="s">
        <v>3797</v>
      </c>
    </row>
    <row r="270" spans="1:11" x14ac:dyDescent="0.25">
      <c r="A270" s="125" t="str">
        <f t="shared" si="4"/>
        <v>26.20.0026.20.00</v>
      </c>
      <c r="B270" s="63" t="s">
        <v>213</v>
      </c>
      <c r="C270" s="63" t="s">
        <v>822</v>
      </c>
      <c r="D270" s="63" t="s">
        <v>820</v>
      </c>
      <c r="E270" s="69">
        <v>2</v>
      </c>
      <c r="F270" s="67" t="s">
        <v>3797</v>
      </c>
      <c r="G270" s="63" t="s">
        <v>213</v>
      </c>
      <c r="H270" s="63" t="s">
        <v>822</v>
      </c>
      <c r="I270" s="63" t="str">
        <f>VLOOKUP(H270,'3. DB25 Alle koder'!B:C,2,FALSE)</f>
        <v>Fremstilling af computere og ydre enheder</v>
      </c>
      <c r="J270" s="64">
        <v>2</v>
      </c>
      <c r="K270" s="67" t="s">
        <v>3797</v>
      </c>
    </row>
    <row r="271" spans="1:11" x14ac:dyDescent="0.25">
      <c r="A271" s="125" t="str">
        <f t="shared" si="4"/>
        <v>26.20.0026.40.00</v>
      </c>
      <c r="B271" s="63" t="s">
        <v>213</v>
      </c>
      <c r="C271" s="63" t="s">
        <v>822</v>
      </c>
      <c r="D271" s="63" t="s">
        <v>820</v>
      </c>
      <c r="E271" s="69">
        <v>2</v>
      </c>
      <c r="F271" s="94" t="s">
        <v>4062</v>
      </c>
      <c r="G271" s="63" t="s">
        <v>213</v>
      </c>
      <c r="H271" s="63" t="s">
        <v>830</v>
      </c>
      <c r="I271" s="63" t="str">
        <f>VLOOKUP(H271,'3. DB25 Alle koder'!B:C,2,FALSE)</f>
        <v>Fremstilling af elektronik til husholdninger</v>
      </c>
      <c r="J271" s="69">
        <v>2</v>
      </c>
      <c r="K271" s="94" t="s">
        <v>4062</v>
      </c>
    </row>
    <row r="272" spans="1:11" x14ac:dyDescent="0.25">
      <c r="A272" s="125" t="str">
        <f t="shared" si="4"/>
        <v>26.30.0026.30.00</v>
      </c>
      <c r="B272" s="63" t="s">
        <v>213</v>
      </c>
      <c r="C272" s="63" t="s">
        <v>826</v>
      </c>
      <c r="D272" s="63" t="s">
        <v>824</v>
      </c>
      <c r="E272" s="64">
        <v>2</v>
      </c>
      <c r="F272" s="65" t="s">
        <v>3797</v>
      </c>
      <c r="G272" s="63" t="s">
        <v>213</v>
      </c>
      <c r="H272" s="63" t="s">
        <v>826</v>
      </c>
      <c r="I272" s="63" t="str">
        <f>VLOOKUP(H272,'3. DB25 Alle koder'!B:C,2,FALSE)</f>
        <v>Fremstilling af kommunikationsudstyr</v>
      </c>
      <c r="J272" s="64">
        <v>1</v>
      </c>
      <c r="K272" s="65" t="s">
        <v>3797</v>
      </c>
    </row>
    <row r="273" spans="1:11" ht="15" customHeight="1" x14ac:dyDescent="0.25">
      <c r="A273" s="125" t="str">
        <f t="shared" si="4"/>
        <v>26.30.0026.51.00</v>
      </c>
      <c r="B273" s="63" t="s">
        <v>213</v>
      </c>
      <c r="C273" s="63" t="s">
        <v>826</v>
      </c>
      <c r="D273" s="63" t="s">
        <v>824</v>
      </c>
      <c r="E273" s="64">
        <v>2</v>
      </c>
      <c r="F273" s="79" t="s">
        <v>3846</v>
      </c>
      <c r="G273" s="63" t="s">
        <v>213</v>
      </c>
      <c r="H273" s="63" t="s">
        <v>834</v>
      </c>
      <c r="I273" s="63" t="str">
        <f>VLOOKUP(H273,'3. DB25 Alle koder'!B:C,2,FALSE)</f>
        <v>Fremstilling af udstyr til måling, afprøvning og navigation</v>
      </c>
      <c r="J273" s="64">
        <v>2</v>
      </c>
      <c r="K273" s="79" t="s">
        <v>3846</v>
      </c>
    </row>
    <row r="274" spans="1:11" ht="15" customHeight="1" x14ac:dyDescent="0.25">
      <c r="A274" s="125" t="str">
        <f t="shared" si="4"/>
        <v>26.40.0026.40.00</v>
      </c>
      <c r="B274" s="63" t="s">
        <v>213</v>
      </c>
      <c r="C274" s="63" t="s">
        <v>830</v>
      </c>
      <c r="D274" s="63" t="s">
        <v>828</v>
      </c>
      <c r="E274" s="64">
        <v>1</v>
      </c>
      <c r="F274" s="63" t="s">
        <v>3797</v>
      </c>
      <c r="G274" s="63" t="s">
        <v>213</v>
      </c>
      <c r="H274" s="63" t="s">
        <v>830</v>
      </c>
      <c r="I274" s="63" t="str">
        <f>VLOOKUP(H274,'3. DB25 Alle koder'!B:C,2,FALSE)</f>
        <v>Fremstilling af elektronik til husholdninger</v>
      </c>
      <c r="J274" s="69">
        <v>2</v>
      </c>
      <c r="K274" s="63" t="s">
        <v>3797</v>
      </c>
    </row>
    <row r="275" spans="1:11" ht="15" customHeight="1" x14ac:dyDescent="0.25">
      <c r="A275" s="125" t="str">
        <f t="shared" si="4"/>
        <v>26.51.0026.51.00</v>
      </c>
      <c r="B275" s="63" t="s">
        <v>213</v>
      </c>
      <c r="C275" s="63" t="s">
        <v>834</v>
      </c>
      <c r="D275" s="63" t="s">
        <v>2767</v>
      </c>
      <c r="E275" s="64">
        <v>1</v>
      </c>
      <c r="F275" s="63" t="s">
        <v>3797</v>
      </c>
      <c r="G275" s="63" t="s">
        <v>213</v>
      </c>
      <c r="H275" s="63" t="s">
        <v>834</v>
      </c>
      <c r="I275" s="63" t="str">
        <f>VLOOKUP(H275,'3. DB25 Alle koder'!B:C,2,FALSE)</f>
        <v>Fremstilling af udstyr til måling, afprøvning og navigation</v>
      </c>
      <c r="J275" s="64">
        <v>2</v>
      </c>
      <c r="K275" s="63" t="s">
        <v>3797</v>
      </c>
    </row>
    <row r="276" spans="1:11" ht="15" customHeight="1" x14ac:dyDescent="0.25">
      <c r="A276" s="125" t="str">
        <f t="shared" si="4"/>
        <v>26.52.0026.52.00</v>
      </c>
      <c r="B276" s="63" t="s">
        <v>213</v>
      </c>
      <c r="C276" s="63" t="s">
        <v>837</v>
      </c>
      <c r="D276" s="63" t="s">
        <v>836</v>
      </c>
      <c r="E276" s="64">
        <v>1</v>
      </c>
      <c r="F276" s="63" t="s">
        <v>3797</v>
      </c>
      <c r="G276" s="63" t="s">
        <v>213</v>
      </c>
      <c r="H276" s="63" t="s">
        <v>837</v>
      </c>
      <c r="I276" s="63" t="str">
        <f>VLOOKUP(H276,'3. DB25 Alle koder'!B:C,2,FALSE)</f>
        <v>Fremstilling af ure</v>
      </c>
      <c r="J276" s="64">
        <v>1</v>
      </c>
      <c r="K276" s="63" t="s">
        <v>3797</v>
      </c>
    </row>
    <row r="277" spans="1:11" ht="15" customHeight="1" x14ac:dyDescent="0.25">
      <c r="A277" s="125" t="str">
        <f t="shared" si="4"/>
        <v>26.60.1026.60.10</v>
      </c>
      <c r="B277" s="63" t="s">
        <v>213</v>
      </c>
      <c r="C277" s="63" t="s">
        <v>841</v>
      </c>
      <c r="D277" s="63" t="s">
        <v>842</v>
      </c>
      <c r="E277" s="64">
        <v>1</v>
      </c>
      <c r="F277" s="63" t="s">
        <v>3797</v>
      </c>
      <c r="G277" s="63" t="s">
        <v>213</v>
      </c>
      <c r="H277" s="63" t="s">
        <v>841</v>
      </c>
      <c r="I277" s="63" t="str">
        <f>VLOOKUP(H277,'3. DB25 Alle koder'!B:C,2,FALSE)</f>
        <v>Fremstilling af høreapparater og dele hertil</v>
      </c>
      <c r="J277" s="64">
        <v>1</v>
      </c>
      <c r="K277" s="63" t="s">
        <v>3797</v>
      </c>
    </row>
    <row r="278" spans="1:11" ht="15" customHeight="1" x14ac:dyDescent="0.25">
      <c r="A278" s="125" t="str">
        <f t="shared" si="4"/>
        <v>26.60.9026.60.90</v>
      </c>
      <c r="B278" s="63" t="s">
        <v>213</v>
      </c>
      <c r="C278" s="63" t="s">
        <v>843</v>
      </c>
      <c r="D278" s="63" t="s">
        <v>844</v>
      </c>
      <c r="E278" s="64">
        <v>1</v>
      </c>
      <c r="F278" s="67" t="s">
        <v>3797</v>
      </c>
      <c r="G278" s="63" t="s">
        <v>213</v>
      </c>
      <c r="H278" s="63" t="s">
        <v>843</v>
      </c>
      <c r="I278" s="63" t="str">
        <f>VLOOKUP(H278,'3. DB25 Alle koder'!B:C,2,FALSE)</f>
        <v>Fremstilling af bestrålingsudstyr og elektromedicinsk og elektroterapeutisk udstyr</v>
      </c>
      <c r="J278" s="64">
        <v>2</v>
      </c>
      <c r="K278" s="67" t="s">
        <v>3797</v>
      </c>
    </row>
    <row r="279" spans="1:11" ht="15" customHeight="1" x14ac:dyDescent="0.25">
      <c r="A279" s="125" t="str">
        <f t="shared" si="4"/>
        <v>26.70.0026.70.00</v>
      </c>
      <c r="B279" s="63" t="s">
        <v>213</v>
      </c>
      <c r="C279" s="63" t="s">
        <v>848</v>
      </c>
      <c r="D279" s="63" t="s">
        <v>2768</v>
      </c>
      <c r="E279" s="64">
        <v>1</v>
      </c>
      <c r="F279" s="67" t="s">
        <v>3797</v>
      </c>
      <c r="G279" s="63" t="s">
        <v>213</v>
      </c>
      <c r="H279" s="63" t="s">
        <v>848</v>
      </c>
      <c r="I279" s="63" t="str">
        <f>VLOOKUP(H279,'3. DB25 Alle koder'!B:C,2,FALSE)</f>
        <v>Fremstilling af optiske instrumenter, magnetiske og optiske medier og fotografisk udstyr</v>
      </c>
      <c r="J279" s="64">
        <v>2</v>
      </c>
      <c r="K279" s="67" t="s">
        <v>3797</v>
      </c>
    </row>
    <row r="280" spans="1:11" x14ac:dyDescent="0.25">
      <c r="A280" s="125" t="str">
        <f t="shared" si="4"/>
        <v>26.80.0026.70.00</v>
      </c>
      <c r="B280" s="63" t="s">
        <v>213</v>
      </c>
      <c r="C280" s="63" t="s">
        <v>3586</v>
      </c>
      <c r="D280" s="63" t="s">
        <v>2770</v>
      </c>
      <c r="E280" s="64">
        <v>1</v>
      </c>
      <c r="F280" s="67" t="s">
        <v>3797</v>
      </c>
      <c r="G280" s="63" t="s">
        <v>213</v>
      </c>
      <c r="H280" s="63" t="s">
        <v>848</v>
      </c>
      <c r="I280" s="63" t="str">
        <f>VLOOKUP(H280,'3. DB25 Alle koder'!B:C,2,FALSE)</f>
        <v>Fremstilling af optiske instrumenter, magnetiske og optiske medier og fotografisk udstyr</v>
      </c>
      <c r="J280" s="64">
        <v>2</v>
      </c>
      <c r="K280" s="67" t="s">
        <v>3797</v>
      </c>
    </row>
    <row r="281" spans="1:11" x14ac:dyDescent="0.25">
      <c r="A281" s="125" t="str">
        <f t="shared" si="4"/>
        <v>27.11.0027.11.00</v>
      </c>
      <c r="B281" s="63" t="s">
        <v>213</v>
      </c>
      <c r="C281" s="63" t="s">
        <v>855</v>
      </c>
      <c r="D281" s="63" t="s">
        <v>2773</v>
      </c>
      <c r="E281" s="64">
        <v>2</v>
      </c>
      <c r="F281" s="65" t="s">
        <v>3797</v>
      </c>
      <c r="G281" s="63" t="s">
        <v>213</v>
      </c>
      <c r="H281" s="63" t="s">
        <v>855</v>
      </c>
      <c r="I281" s="63" t="str">
        <f>VLOOKUP(H281,'3. DB25 Alle koder'!B:C,2,FALSE)</f>
        <v>Fremstilling af elektriske motorer, generatorer og transformatorer</v>
      </c>
      <c r="J281" s="64">
        <v>3</v>
      </c>
      <c r="K281" s="65" t="s">
        <v>3797</v>
      </c>
    </row>
    <row r="282" spans="1:11" ht="15" customHeight="1" x14ac:dyDescent="0.25">
      <c r="A282" s="125" t="str">
        <f t="shared" si="4"/>
        <v>27.11.0029.10.00</v>
      </c>
      <c r="B282" s="63" t="s">
        <v>213</v>
      </c>
      <c r="C282" s="63" t="s">
        <v>855</v>
      </c>
      <c r="D282" s="63" t="s">
        <v>2773</v>
      </c>
      <c r="E282" s="64">
        <v>2</v>
      </c>
      <c r="F282" s="79" t="s">
        <v>3847</v>
      </c>
      <c r="G282" s="63" t="s">
        <v>213</v>
      </c>
      <c r="H282" s="63" t="s">
        <v>966</v>
      </c>
      <c r="I282" s="63" t="str">
        <f>VLOOKUP(H282,'3. DB25 Alle koder'!B:C,2,FALSE)</f>
        <v>Fremstilling af motorkøretøjer</v>
      </c>
      <c r="J282" s="64">
        <v>2</v>
      </c>
      <c r="K282" s="79" t="s">
        <v>3847</v>
      </c>
    </row>
    <row r="283" spans="1:11" ht="15" customHeight="1" x14ac:dyDescent="0.25">
      <c r="A283" s="125" t="str">
        <f t="shared" si="4"/>
        <v>27.12.0027.11.00</v>
      </c>
      <c r="B283" s="63" t="s">
        <v>213</v>
      </c>
      <c r="C283" s="63" t="s">
        <v>858</v>
      </c>
      <c r="D283" s="63" t="s">
        <v>857</v>
      </c>
      <c r="E283" s="64">
        <v>2</v>
      </c>
      <c r="F283" s="79" t="s">
        <v>3848</v>
      </c>
      <c r="G283" s="63" t="s">
        <v>213</v>
      </c>
      <c r="H283" s="63" t="s">
        <v>855</v>
      </c>
      <c r="I283" s="63" t="str">
        <f>VLOOKUP(H283,'3. DB25 Alle koder'!B:C,2,FALSE)</f>
        <v>Fremstilling af elektriske motorer, generatorer og transformatorer</v>
      </c>
      <c r="J283" s="64">
        <v>3</v>
      </c>
      <c r="K283" s="79" t="s">
        <v>3848</v>
      </c>
    </row>
    <row r="284" spans="1:11" ht="15" customHeight="1" x14ac:dyDescent="0.25">
      <c r="A284" s="125" t="str">
        <f t="shared" si="4"/>
        <v>27.12.0027.12.00</v>
      </c>
      <c r="B284" s="63" t="s">
        <v>213</v>
      </c>
      <c r="C284" s="63" t="s">
        <v>858</v>
      </c>
      <c r="D284" s="63" t="s">
        <v>857</v>
      </c>
      <c r="E284" s="64">
        <v>2</v>
      </c>
      <c r="F284" s="65" t="s">
        <v>3797</v>
      </c>
      <c r="G284" s="63" t="s">
        <v>213</v>
      </c>
      <c r="H284" s="63" t="s">
        <v>858</v>
      </c>
      <c r="I284" s="63" t="str">
        <f>VLOOKUP(H284,'3. DB25 Alle koder'!B:C,2,FALSE)</f>
        <v>Fremstilling af elektriske fordelings- og kontrolapparater</v>
      </c>
      <c r="J284" s="64">
        <v>1</v>
      </c>
      <c r="K284" s="65" t="s">
        <v>3797</v>
      </c>
    </row>
    <row r="285" spans="1:11" ht="15" customHeight="1" x14ac:dyDescent="0.25">
      <c r="A285" s="125" t="str">
        <f t="shared" si="4"/>
        <v>27.20.0027.20.00</v>
      </c>
      <c r="B285" s="63" t="s">
        <v>213</v>
      </c>
      <c r="C285" s="63" t="s">
        <v>862</v>
      </c>
      <c r="D285" s="63" t="s">
        <v>860</v>
      </c>
      <c r="E285" s="64">
        <v>1</v>
      </c>
      <c r="F285" s="67" t="s">
        <v>3797</v>
      </c>
      <c r="G285" s="63" t="s">
        <v>213</v>
      </c>
      <c r="H285" s="63" t="s">
        <v>862</v>
      </c>
      <c r="I285" s="63" t="str">
        <f>VLOOKUP(H285,'3. DB25 Alle koder'!B:C,2,FALSE)</f>
        <v>Fremstilling af batterier og akkumulatorer</v>
      </c>
      <c r="J285" s="64">
        <v>1</v>
      </c>
      <c r="K285" s="67" t="s">
        <v>3797</v>
      </c>
    </row>
    <row r="286" spans="1:11" ht="15" customHeight="1" x14ac:dyDescent="0.25">
      <c r="A286" s="125" t="str">
        <f t="shared" si="4"/>
        <v>27.31.0027.31.00</v>
      </c>
      <c r="B286" s="63" t="s">
        <v>213</v>
      </c>
      <c r="C286" s="63" t="s">
        <v>867</v>
      </c>
      <c r="D286" s="63" t="s">
        <v>866</v>
      </c>
      <c r="E286" s="64">
        <v>1</v>
      </c>
      <c r="F286" s="73" t="s">
        <v>3797</v>
      </c>
      <c r="G286" s="63" t="s">
        <v>213</v>
      </c>
      <c r="H286" s="63" t="s">
        <v>867</v>
      </c>
      <c r="I286" s="63" t="str">
        <f>VLOOKUP(H286,'3. DB25 Alle koder'!B:C,2,FALSE)</f>
        <v>Fremstilling af lyslederkabler</v>
      </c>
      <c r="J286" s="64">
        <v>1</v>
      </c>
      <c r="K286" s="73" t="s">
        <v>3797</v>
      </c>
    </row>
    <row r="287" spans="1:11" ht="15" customHeight="1" x14ac:dyDescent="0.25">
      <c r="A287" s="125" t="str">
        <f t="shared" si="4"/>
        <v>27.32.0027.32.00</v>
      </c>
      <c r="B287" s="63" t="s">
        <v>213</v>
      </c>
      <c r="C287" s="63" t="s">
        <v>870</v>
      </c>
      <c r="D287" s="63" t="s">
        <v>869</v>
      </c>
      <c r="E287" s="69">
        <v>2</v>
      </c>
      <c r="F287" s="77" t="s">
        <v>4064</v>
      </c>
      <c r="G287" s="63" t="s">
        <v>213</v>
      </c>
      <c r="H287" s="63" t="s">
        <v>870</v>
      </c>
      <c r="I287" s="63" t="str">
        <f>VLOOKUP(H287,'3. DB25 Alle koder'!B:C,2,FALSE)</f>
        <v>Fremstilling af andre elektroniske og elektriske ledninger og kabler</v>
      </c>
      <c r="J287" s="64">
        <v>1</v>
      </c>
      <c r="K287" s="77" t="s">
        <v>4064</v>
      </c>
    </row>
    <row r="288" spans="1:11" ht="15" customHeight="1" x14ac:dyDescent="0.25">
      <c r="A288" s="125" t="str">
        <f t="shared" si="4"/>
        <v>27.32.0027.33.00</v>
      </c>
      <c r="B288" s="63" t="s">
        <v>213</v>
      </c>
      <c r="C288" s="63" t="s">
        <v>870</v>
      </c>
      <c r="D288" s="63" t="s">
        <v>869</v>
      </c>
      <c r="E288" s="69">
        <v>2</v>
      </c>
      <c r="F288" s="77" t="s">
        <v>4065</v>
      </c>
      <c r="G288" s="63" t="s">
        <v>213</v>
      </c>
      <c r="H288" s="63" t="s">
        <v>873</v>
      </c>
      <c r="I288" s="63" t="str">
        <f>VLOOKUP(H288,'3. DB25 Alle koder'!B:C,2,FALSE)</f>
        <v>Fremstilling af tilbehør til ledninger og kabler</v>
      </c>
      <c r="J288" s="69">
        <v>2</v>
      </c>
      <c r="K288" s="77" t="s">
        <v>4065</v>
      </c>
    </row>
    <row r="289" spans="1:11" ht="15" customHeight="1" x14ac:dyDescent="0.25">
      <c r="A289" s="125" t="str">
        <f t="shared" si="4"/>
        <v>27.33.0027.33.00</v>
      </c>
      <c r="B289" s="63" t="s">
        <v>213</v>
      </c>
      <c r="C289" s="63" t="s">
        <v>873</v>
      </c>
      <c r="D289" s="63" t="s">
        <v>872</v>
      </c>
      <c r="E289" s="64">
        <v>1</v>
      </c>
      <c r="F289" s="63" t="s">
        <v>3797</v>
      </c>
      <c r="G289" s="63" t="s">
        <v>213</v>
      </c>
      <c r="H289" s="63" t="s">
        <v>873</v>
      </c>
      <c r="I289" s="63" t="str">
        <f>VLOOKUP(H289,'3. DB25 Alle koder'!B:C,2,FALSE)</f>
        <v>Fremstilling af tilbehør til ledninger og kabler</v>
      </c>
      <c r="J289" s="69">
        <v>2</v>
      </c>
      <c r="K289" s="63" t="s">
        <v>3797</v>
      </c>
    </row>
    <row r="290" spans="1:11" x14ac:dyDescent="0.25">
      <c r="A290" s="125" t="str">
        <f t="shared" si="4"/>
        <v>27.40.0027.40.00</v>
      </c>
      <c r="B290" s="63" t="s">
        <v>213</v>
      </c>
      <c r="C290" s="63" t="s">
        <v>877</v>
      </c>
      <c r="D290" s="63" t="s">
        <v>2774</v>
      </c>
      <c r="E290" s="64">
        <v>1</v>
      </c>
      <c r="F290" s="67" t="s">
        <v>3797</v>
      </c>
      <c r="G290" s="63" t="s">
        <v>213</v>
      </c>
      <c r="H290" s="63" t="s">
        <v>877</v>
      </c>
      <c r="I290" s="63" t="str">
        <f>VLOOKUP(H290,'3. DB25 Alle koder'!B:C,2,FALSE)</f>
        <v>Fremstilling af belysningsartikler</v>
      </c>
      <c r="J290" s="64">
        <v>1</v>
      </c>
      <c r="K290" s="67" t="s">
        <v>3797</v>
      </c>
    </row>
    <row r="291" spans="1:11" x14ac:dyDescent="0.25">
      <c r="A291" s="125" t="str">
        <f t="shared" si="4"/>
        <v>27.51.0027.51.00</v>
      </c>
      <c r="B291" s="63" t="s">
        <v>213</v>
      </c>
      <c r="C291" s="63" t="s">
        <v>882</v>
      </c>
      <c r="D291" s="63" t="s">
        <v>881</v>
      </c>
      <c r="E291" s="64">
        <v>1</v>
      </c>
      <c r="F291" s="67" t="s">
        <v>3797</v>
      </c>
      <c r="G291" s="63" t="s">
        <v>213</v>
      </c>
      <c r="H291" s="63" t="s">
        <v>882</v>
      </c>
      <c r="I291" s="63" t="str">
        <f>VLOOKUP(H291,'3. DB25 Alle koder'!B:C,2,FALSE)</f>
        <v>Fremstilling af elektriske husholdningsapparater</v>
      </c>
      <c r="J291" s="64">
        <v>1</v>
      </c>
      <c r="K291" s="67" t="s">
        <v>3797</v>
      </c>
    </row>
    <row r="292" spans="1:11" ht="15" customHeight="1" x14ac:dyDescent="0.25">
      <c r="A292" s="125" t="str">
        <f t="shared" si="4"/>
        <v>27.52.0027.52.00</v>
      </c>
      <c r="B292" s="63" t="s">
        <v>213</v>
      </c>
      <c r="C292" s="63" t="s">
        <v>885</v>
      </c>
      <c r="D292" s="63" t="s">
        <v>884</v>
      </c>
      <c r="E292" s="64">
        <v>1</v>
      </c>
      <c r="F292" s="67" t="s">
        <v>3797</v>
      </c>
      <c r="G292" s="63" t="s">
        <v>213</v>
      </c>
      <c r="H292" s="63" t="s">
        <v>885</v>
      </c>
      <c r="I292" s="63" t="str">
        <f>VLOOKUP(H292,'3. DB25 Alle koder'!B:C,2,FALSE)</f>
        <v>Fremstilling af ikke-elektriske husholdningsapparater</v>
      </c>
      <c r="J292" s="64">
        <v>1</v>
      </c>
      <c r="K292" s="67" t="s">
        <v>3797</v>
      </c>
    </row>
    <row r="293" spans="1:11" ht="15" customHeight="1" x14ac:dyDescent="0.25">
      <c r="A293" s="125" t="str">
        <f t="shared" si="4"/>
        <v>27.90.0027.11.00</v>
      </c>
      <c r="B293" s="63" t="s">
        <v>213</v>
      </c>
      <c r="C293" s="63" t="s">
        <v>889</v>
      </c>
      <c r="D293" s="63" t="s">
        <v>887</v>
      </c>
      <c r="E293" s="64">
        <v>4</v>
      </c>
      <c r="F293" s="79" t="s">
        <v>3849</v>
      </c>
      <c r="G293" s="63" t="s">
        <v>213</v>
      </c>
      <c r="H293" s="63" t="s">
        <v>855</v>
      </c>
      <c r="I293" s="63" t="str">
        <f>VLOOKUP(H293,'3. DB25 Alle koder'!B:C,2,FALSE)</f>
        <v>Fremstilling af elektriske motorer, generatorer og transformatorer</v>
      </c>
      <c r="J293" s="64">
        <v>3</v>
      </c>
      <c r="K293" s="79" t="s">
        <v>3849</v>
      </c>
    </row>
    <row r="294" spans="1:11" ht="15" customHeight="1" x14ac:dyDescent="0.25">
      <c r="A294" s="125" t="str">
        <f t="shared" si="4"/>
        <v>27.90.0027.90.00</v>
      </c>
      <c r="B294" s="63" t="s">
        <v>213</v>
      </c>
      <c r="C294" s="63" t="s">
        <v>889</v>
      </c>
      <c r="D294" s="63" t="s">
        <v>887</v>
      </c>
      <c r="E294" s="64">
        <v>4</v>
      </c>
      <c r="F294" s="65" t="s">
        <v>3797</v>
      </c>
      <c r="G294" s="63" t="s">
        <v>213</v>
      </c>
      <c r="H294" s="63" t="s">
        <v>889</v>
      </c>
      <c r="I294" s="63" t="str">
        <f>VLOOKUP(H294,'3. DB25 Alle koder'!B:C,2,FALSE)</f>
        <v>Fremstilling af andet elektrisk udstyr</v>
      </c>
      <c r="J294" s="64">
        <v>2</v>
      </c>
      <c r="K294" s="65" t="s">
        <v>3797</v>
      </c>
    </row>
    <row r="295" spans="1:11" x14ac:dyDescent="0.25">
      <c r="A295" s="125" t="str">
        <f t="shared" si="4"/>
        <v>27.90.0029.31.00</v>
      </c>
      <c r="B295" s="63" t="s">
        <v>213</v>
      </c>
      <c r="C295" s="63" t="s">
        <v>889</v>
      </c>
      <c r="D295" s="63" t="s">
        <v>887</v>
      </c>
      <c r="E295" s="64">
        <v>4</v>
      </c>
      <c r="F295" s="79" t="s">
        <v>3850</v>
      </c>
      <c r="G295" s="63" t="s">
        <v>213</v>
      </c>
      <c r="H295" s="63" t="s">
        <v>975</v>
      </c>
      <c r="I295" s="63" t="str">
        <f>VLOOKUP(H295,'3. DB25 Alle koder'!B:C,2,FALSE)</f>
        <v>Fremstilling af elektrisk og elektronisk udstyr til motorkøretøjer</v>
      </c>
      <c r="J295" s="64">
        <v>2</v>
      </c>
      <c r="K295" s="79" t="s">
        <v>3850</v>
      </c>
    </row>
    <row r="296" spans="1:11" x14ac:dyDescent="0.25">
      <c r="A296" s="125" t="str">
        <f t="shared" si="4"/>
        <v>27.90.0032.99.00</v>
      </c>
      <c r="B296" s="63" t="s">
        <v>213</v>
      </c>
      <c r="C296" s="63" t="s">
        <v>889</v>
      </c>
      <c r="D296" s="63" t="s">
        <v>887</v>
      </c>
      <c r="E296" s="64">
        <v>4</v>
      </c>
      <c r="F296" s="79" t="s">
        <v>3851</v>
      </c>
      <c r="G296" s="63" t="s">
        <v>213</v>
      </c>
      <c r="H296" s="63" t="s">
        <v>1057</v>
      </c>
      <c r="I296" s="63" t="str">
        <f>VLOOKUP(H296,'3. DB25 Alle koder'!B:C,2,FALSE)</f>
        <v>Andre fremstillingsaktiviteter i.a.n.</v>
      </c>
      <c r="J296" s="64">
        <v>3</v>
      </c>
      <c r="K296" s="79" t="s">
        <v>3851</v>
      </c>
    </row>
    <row r="297" spans="1:11" x14ac:dyDescent="0.25">
      <c r="A297" s="125" t="str">
        <f t="shared" si="4"/>
        <v>28.11.1028.11.00</v>
      </c>
      <c r="B297" s="63" t="s">
        <v>213</v>
      </c>
      <c r="C297" s="63" t="s">
        <v>3540</v>
      </c>
      <c r="D297" s="63" t="s">
        <v>2777</v>
      </c>
      <c r="E297" s="64">
        <v>2</v>
      </c>
      <c r="F297" s="73" t="s">
        <v>3797</v>
      </c>
      <c r="G297" s="63" t="s">
        <v>213</v>
      </c>
      <c r="H297" s="63" t="s">
        <v>895</v>
      </c>
      <c r="I297" s="63" t="str">
        <f>VLOOKUP(H297,'3. DB25 Alle koder'!B:C,2,FALSE)</f>
        <v>Fremstilling af motorer og turbiner, undtagen motorer til flyvemaskiner, motorkøretøjer og knallerter</v>
      </c>
      <c r="J297" s="64">
        <v>2</v>
      </c>
      <c r="K297" s="73" t="s">
        <v>3797</v>
      </c>
    </row>
    <row r="298" spans="1:11" ht="15" customHeight="1" x14ac:dyDescent="0.25">
      <c r="A298" s="125" t="str">
        <f t="shared" si="4"/>
        <v>28.11.1042.22.00</v>
      </c>
      <c r="B298" s="63" t="s">
        <v>213</v>
      </c>
      <c r="C298" s="63" t="s">
        <v>3540</v>
      </c>
      <c r="D298" s="63" t="s">
        <v>2777</v>
      </c>
      <c r="E298" s="64">
        <v>2</v>
      </c>
      <c r="F298" s="81" t="s">
        <v>4071</v>
      </c>
      <c r="G298" s="63" t="s">
        <v>1188</v>
      </c>
      <c r="H298" s="63" t="s">
        <v>1214</v>
      </c>
      <c r="I298" s="63" t="str">
        <f>VLOOKUP(H298,'3. DB25 Alle koder'!B:C,2,FALSE)</f>
        <v>Anlæg af ledningsnet til elektricitet og telekommunikation</v>
      </c>
      <c r="J298" s="64">
        <v>2</v>
      </c>
      <c r="K298" s="81" t="s">
        <v>4071</v>
      </c>
    </row>
    <row r="299" spans="1:11" ht="15" customHeight="1" x14ac:dyDescent="0.25">
      <c r="A299" s="125" t="str">
        <f t="shared" si="4"/>
        <v>28.11.9028.11.00</v>
      </c>
      <c r="B299" s="63" t="s">
        <v>213</v>
      </c>
      <c r="C299" s="63" t="s">
        <v>3541</v>
      </c>
      <c r="D299" s="63" t="s">
        <v>2778</v>
      </c>
      <c r="E299" s="64">
        <v>3</v>
      </c>
      <c r="F299" s="65" t="s">
        <v>3797</v>
      </c>
      <c r="G299" s="63" t="s">
        <v>213</v>
      </c>
      <c r="H299" s="63" t="s">
        <v>895</v>
      </c>
      <c r="I299" s="63" t="str">
        <f>VLOOKUP(H299,'3. DB25 Alle koder'!B:C,2,FALSE)</f>
        <v>Fremstilling af motorer og turbiner, undtagen motorer til flyvemaskiner, motorkøretøjer og knallerter</v>
      </c>
      <c r="J299" s="64">
        <v>2</v>
      </c>
      <c r="K299" s="65" t="s">
        <v>3797</v>
      </c>
    </row>
    <row r="300" spans="1:11" ht="15" customHeight="1" x14ac:dyDescent="0.25">
      <c r="A300" s="125" t="str">
        <f t="shared" si="4"/>
        <v>28.11.9029.32.00</v>
      </c>
      <c r="B300" s="63" t="s">
        <v>213</v>
      </c>
      <c r="C300" s="63" t="s">
        <v>3541</v>
      </c>
      <c r="D300" s="63" t="s">
        <v>2778</v>
      </c>
      <c r="E300" s="64">
        <v>3</v>
      </c>
      <c r="F300" s="79" t="s">
        <v>3852</v>
      </c>
      <c r="G300" s="63" t="s">
        <v>213</v>
      </c>
      <c r="H300" s="63" t="s">
        <v>978</v>
      </c>
      <c r="I300" s="63" t="str">
        <f>VLOOKUP(H300,'3. DB25 Alle koder'!B:C,2,FALSE)</f>
        <v>Fremstilling af andre dele og tilbehør til motorkøretøjer</v>
      </c>
      <c r="J300" s="64">
        <v>4</v>
      </c>
      <c r="K300" s="79" t="s">
        <v>3852</v>
      </c>
    </row>
    <row r="301" spans="1:11" ht="15" customHeight="1" x14ac:dyDescent="0.25">
      <c r="A301" s="125" t="str">
        <f t="shared" si="4"/>
        <v>28.11.9030.91.00</v>
      </c>
      <c r="B301" s="63" t="s">
        <v>213</v>
      </c>
      <c r="C301" s="63" t="s">
        <v>3541</v>
      </c>
      <c r="D301" s="63" t="s">
        <v>2778</v>
      </c>
      <c r="E301" s="64">
        <v>3</v>
      </c>
      <c r="F301" s="79" t="s">
        <v>3853</v>
      </c>
      <c r="G301" s="63" t="s">
        <v>213</v>
      </c>
      <c r="H301" s="63" t="s">
        <v>1011</v>
      </c>
      <c r="I301" s="63" t="str">
        <f>VLOOKUP(H301,'3. DB25 Alle koder'!B:C,2,FALSE)</f>
        <v>Fremstilling af motorcykler</v>
      </c>
      <c r="J301" s="64">
        <v>2</v>
      </c>
      <c r="K301" s="79" t="s">
        <v>3853</v>
      </c>
    </row>
    <row r="302" spans="1:11" x14ac:dyDescent="0.25">
      <c r="A302" s="125" t="str">
        <f t="shared" si="4"/>
        <v>28.12.0028.12.00</v>
      </c>
      <c r="B302" s="63" t="s">
        <v>213</v>
      </c>
      <c r="C302" s="63" t="s">
        <v>898</v>
      </c>
      <c r="D302" s="63" t="s">
        <v>897</v>
      </c>
      <c r="E302" s="64">
        <v>1</v>
      </c>
      <c r="F302" s="63" t="s">
        <v>3797</v>
      </c>
      <c r="G302" s="63" t="s">
        <v>213</v>
      </c>
      <c r="H302" s="63" t="s">
        <v>898</v>
      </c>
      <c r="I302" s="63" t="str">
        <f>VLOOKUP(H302,'3. DB25 Alle koder'!B:C,2,FALSE)</f>
        <v>Fremstilling af hydraulisk udstyr</v>
      </c>
      <c r="J302" s="64">
        <v>1</v>
      </c>
      <c r="K302" s="63" t="s">
        <v>3797</v>
      </c>
    </row>
    <row r="303" spans="1:11" x14ac:dyDescent="0.25">
      <c r="A303" s="125" t="str">
        <f t="shared" si="4"/>
        <v>28.13.0028.13.00</v>
      </c>
      <c r="B303" s="63" t="s">
        <v>213</v>
      </c>
      <c r="C303" s="63" t="s">
        <v>901</v>
      </c>
      <c r="D303" s="63" t="s">
        <v>900</v>
      </c>
      <c r="E303" s="64">
        <v>1</v>
      </c>
      <c r="F303" s="63" t="s">
        <v>3797</v>
      </c>
      <c r="G303" s="63" t="s">
        <v>213</v>
      </c>
      <c r="H303" s="63" t="s">
        <v>901</v>
      </c>
      <c r="I303" s="63" t="str">
        <f>VLOOKUP(H303,'3. DB25 Alle koder'!B:C,2,FALSE)</f>
        <v>Fremstilling af andre pumper og kompressorer</v>
      </c>
      <c r="J303" s="64">
        <v>1</v>
      </c>
      <c r="K303" s="63" t="s">
        <v>3797</v>
      </c>
    </row>
    <row r="304" spans="1:11" x14ac:dyDescent="0.25">
      <c r="A304" s="125" t="str">
        <f t="shared" si="4"/>
        <v>28.14.0028.14.00</v>
      </c>
      <c r="B304" s="63" t="s">
        <v>213</v>
      </c>
      <c r="C304" s="63" t="s">
        <v>904</v>
      </c>
      <c r="D304" s="63" t="s">
        <v>903</v>
      </c>
      <c r="E304" s="64">
        <v>1</v>
      </c>
      <c r="F304" s="63" t="s">
        <v>3797</v>
      </c>
      <c r="G304" s="63" t="s">
        <v>213</v>
      </c>
      <c r="H304" s="63" t="s">
        <v>904</v>
      </c>
      <c r="I304" s="63" t="str">
        <f>VLOOKUP(H304,'3. DB25 Alle koder'!B:C,2,FALSE)</f>
        <v>Fremstilling af andre haner og ventiler</v>
      </c>
      <c r="J304" s="64">
        <v>1</v>
      </c>
      <c r="K304" s="63" t="s">
        <v>3797</v>
      </c>
    </row>
    <row r="305" spans="1:11" x14ac:dyDescent="0.25">
      <c r="A305" s="125" t="str">
        <f t="shared" si="4"/>
        <v>28.15.0028.15.00</v>
      </c>
      <c r="B305" s="63" t="s">
        <v>213</v>
      </c>
      <c r="C305" s="63" t="s">
        <v>907</v>
      </c>
      <c r="D305" s="63" t="s">
        <v>906</v>
      </c>
      <c r="E305" s="64">
        <v>1</v>
      </c>
      <c r="F305" s="67" t="s">
        <v>3797</v>
      </c>
      <c r="G305" s="63" t="s">
        <v>213</v>
      </c>
      <c r="H305" s="63" t="s">
        <v>907</v>
      </c>
      <c r="I305" s="63" t="str">
        <f>VLOOKUP(H305,'3. DB25 Alle koder'!B:C,2,FALSE)</f>
        <v>Fremstilling af lejer, tandhjul, tandhjulsudvekslinger og drivelementer</v>
      </c>
      <c r="J305" s="64">
        <v>1</v>
      </c>
      <c r="K305" s="67" t="s">
        <v>3797</v>
      </c>
    </row>
    <row r="306" spans="1:11" ht="15" customHeight="1" x14ac:dyDescent="0.25">
      <c r="A306" s="125" t="str">
        <f t="shared" si="4"/>
        <v>28.21.0028.21.00</v>
      </c>
      <c r="B306" s="63" t="s">
        <v>213</v>
      </c>
      <c r="C306" s="63" t="s">
        <v>912</v>
      </c>
      <c r="D306" s="63" t="s">
        <v>2779</v>
      </c>
      <c r="E306" s="69">
        <v>2</v>
      </c>
      <c r="F306" s="63" t="s">
        <v>3797</v>
      </c>
      <c r="G306" s="63" t="s">
        <v>213</v>
      </c>
      <c r="H306" s="63" t="s">
        <v>912</v>
      </c>
      <c r="I306" s="63" t="str">
        <f>VLOOKUP(H306,'3. DB25 Alle koder'!B:C,2,FALSE)</f>
        <v>Fremstilling af ovne, ildsteder og fyringsaggregater til boligopvarmning</v>
      </c>
      <c r="J306" s="64">
        <v>1</v>
      </c>
      <c r="K306" s="63" t="s">
        <v>3797</v>
      </c>
    </row>
    <row r="307" spans="1:11" x14ac:dyDescent="0.25">
      <c r="A307" s="125" t="str">
        <f t="shared" si="4"/>
        <v>28.21.0028.25.00</v>
      </c>
      <c r="B307" s="63" t="s">
        <v>213</v>
      </c>
      <c r="C307" s="63" t="s">
        <v>912</v>
      </c>
      <c r="D307" s="63" t="s">
        <v>2779</v>
      </c>
      <c r="E307" s="69">
        <v>2</v>
      </c>
      <c r="F307" s="77" t="s">
        <v>4066</v>
      </c>
      <c r="G307" s="63" t="s">
        <v>213</v>
      </c>
      <c r="H307" s="63" t="s">
        <v>924</v>
      </c>
      <c r="I307" s="63" t="str">
        <f>VLOOKUP(H307,'3. DB25 Alle koder'!B:C,2,FALSE)</f>
        <v>Fremstilling af klimaanlæg, ikke til husholdningsbrug</v>
      </c>
      <c r="J307" s="69">
        <v>2</v>
      </c>
      <c r="K307" s="77" t="s">
        <v>4066</v>
      </c>
    </row>
    <row r="308" spans="1:11" ht="15" customHeight="1" x14ac:dyDescent="0.25">
      <c r="A308" s="125" t="str">
        <f t="shared" si="4"/>
        <v>28.22.0028.22.00</v>
      </c>
      <c r="B308" s="63" t="s">
        <v>213</v>
      </c>
      <c r="C308" s="63" t="s">
        <v>915</v>
      </c>
      <c r="D308" s="63" t="s">
        <v>914</v>
      </c>
      <c r="E308" s="64">
        <v>1</v>
      </c>
      <c r="F308" s="63" t="s">
        <v>3797</v>
      </c>
      <c r="G308" s="63" t="s">
        <v>213</v>
      </c>
      <c r="H308" s="63" t="s">
        <v>915</v>
      </c>
      <c r="I308" s="63" t="str">
        <f>VLOOKUP(H308,'3. DB25 Alle koder'!B:C,2,FALSE)</f>
        <v>Fremstilling af løfte- og håndteringsudstyr</v>
      </c>
      <c r="J308" s="64">
        <v>1</v>
      </c>
      <c r="K308" s="63" t="s">
        <v>3797</v>
      </c>
    </row>
    <row r="309" spans="1:11" x14ac:dyDescent="0.25">
      <c r="A309" s="125" t="str">
        <f t="shared" si="4"/>
        <v>28.23.0026.20.00</v>
      </c>
      <c r="B309" s="63" t="s">
        <v>213</v>
      </c>
      <c r="C309" s="63" t="s">
        <v>918</v>
      </c>
      <c r="D309" s="63" t="s">
        <v>2780</v>
      </c>
      <c r="E309" s="64">
        <v>2</v>
      </c>
      <c r="F309" s="79" t="s">
        <v>3854</v>
      </c>
      <c r="G309" s="63" t="s">
        <v>213</v>
      </c>
      <c r="H309" s="63" t="s">
        <v>822</v>
      </c>
      <c r="I309" s="63" t="str">
        <f>VLOOKUP(H309,'3. DB25 Alle koder'!B:C,2,FALSE)</f>
        <v>Fremstilling af computere og ydre enheder</v>
      </c>
      <c r="J309" s="64">
        <v>2</v>
      </c>
      <c r="K309" s="79" t="s">
        <v>3854</v>
      </c>
    </row>
    <row r="310" spans="1:11" ht="15" customHeight="1" x14ac:dyDescent="0.25">
      <c r="A310" s="125" t="str">
        <f t="shared" si="4"/>
        <v>28.23.0028.23.00</v>
      </c>
      <c r="B310" s="63" t="s">
        <v>213</v>
      </c>
      <c r="C310" s="63" t="s">
        <v>918</v>
      </c>
      <c r="D310" s="63" t="s">
        <v>2780</v>
      </c>
      <c r="E310" s="64">
        <v>2</v>
      </c>
      <c r="F310" s="66" t="s">
        <v>3797</v>
      </c>
      <c r="G310" s="63" t="s">
        <v>213</v>
      </c>
      <c r="H310" s="63" t="s">
        <v>918</v>
      </c>
      <c r="I310" s="63" t="str">
        <f>VLOOKUP(H310,'3. DB25 Alle koder'!B:C,2,FALSE)</f>
        <v>Fremstilling af kontormaskiner og -udstyr, undtagen computere og ydre enheder</v>
      </c>
      <c r="J310" s="64">
        <v>1</v>
      </c>
      <c r="K310" s="66" t="s">
        <v>3797</v>
      </c>
    </row>
    <row r="311" spans="1:11" ht="15" customHeight="1" x14ac:dyDescent="0.25">
      <c r="A311" s="125" t="str">
        <f t="shared" si="4"/>
        <v>28.24.0028.24.00</v>
      </c>
      <c r="B311" s="63" t="s">
        <v>213</v>
      </c>
      <c r="C311" s="63" t="s">
        <v>921</v>
      </c>
      <c r="D311" s="63" t="s">
        <v>920</v>
      </c>
      <c r="E311" s="64">
        <v>1</v>
      </c>
      <c r="F311" s="67" t="s">
        <v>3797</v>
      </c>
      <c r="G311" s="63" t="s">
        <v>213</v>
      </c>
      <c r="H311" s="63" t="s">
        <v>921</v>
      </c>
      <c r="I311" s="63" t="str">
        <f>VLOOKUP(H311,'3. DB25 Alle koder'!B:C,2,FALSE)</f>
        <v>Fremstilling af motordrevet håndværktøj</v>
      </c>
      <c r="J311" s="64">
        <v>1</v>
      </c>
      <c r="K311" s="67" t="s">
        <v>3797</v>
      </c>
    </row>
    <row r="312" spans="1:11" x14ac:dyDescent="0.25">
      <c r="A312" s="125" t="str">
        <f t="shared" si="4"/>
        <v>28.25.0028.25.00</v>
      </c>
      <c r="B312" s="63" t="s">
        <v>213</v>
      </c>
      <c r="C312" s="63" t="s">
        <v>924</v>
      </c>
      <c r="D312" s="63" t="s">
        <v>2781</v>
      </c>
      <c r="E312" s="64">
        <v>2</v>
      </c>
      <c r="F312" s="65" t="s">
        <v>3797</v>
      </c>
      <c r="G312" s="63" t="s">
        <v>213</v>
      </c>
      <c r="H312" s="63" t="s">
        <v>924</v>
      </c>
      <c r="I312" s="63" t="str">
        <f>VLOOKUP(H312,'3. DB25 Alle koder'!B:C,2,FALSE)</f>
        <v>Fremstilling af klimaanlæg, ikke til husholdningsbrug</v>
      </c>
      <c r="J312" s="69">
        <v>2</v>
      </c>
      <c r="K312" s="65" t="s">
        <v>3797</v>
      </c>
    </row>
    <row r="313" spans="1:11" ht="15" customHeight="1" x14ac:dyDescent="0.25">
      <c r="A313" s="125" t="str">
        <f t="shared" si="4"/>
        <v>28.25.0029.32.00</v>
      </c>
      <c r="B313" s="63" t="s">
        <v>213</v>
      </c>
      <c r="C313" s="63" t="s">
        <v>924</v>
      </c>
      <c r="D313" s="63" t="s">
        <v>2781</v>
      </c>
      <c r="E313" s="64">
        <v>2</v>
      </c>
      <c r="F313" s="79" t="s">
        <v>3855</v>
      </c>
      <c r="G313" s="63" t="s">
        <v>213</v>
      </c>
      <c r="H313" s="63" t="s">
        <v>978</v>
      </c>
      <c r="I313" s="63" t="str">
        <f>VLOOKUP(H313,'3. DB25 Alle koder'!B:C,2,FALSE)</f>
        <v>Fremstilling af andre dele og tilbehør til motorkøretøjer</v>
      </c>
      <c r="J313" s="64">
        <v>4</v>
      </c>
      <c r="K313" s="79" t="s">
        <v>3855</v>
      </c>
    </row>
    <row r="314" spans="1:11" ht="15" customHeight="1" x14ac:dyDescent="0.25">
      <c r="A314" s="125" t="str">
        <f t="shared" si="4"/>
        <v>28.29.0028.29.00</v>
      </c>
      <c r="B314" s="63" t="s">
        <v>213</v>
      </c>
      <c r="C314" s="63" t="s">
        <v>926</v>
      </c>
      <c r="D314" s="63" t="s">
        <v>2782</v>
      </c>
      <c r="E314" s="64">
        <v>1</v>
      </c>
      <c r="F314" s="63" t="s">
        <v>3797</v>
      </c>
      <c r="G314" s="63" t="s">
        <v>213</v>
      </c>
      <c r="H314" s="63" t="s">
        <v>926</v>
      </c>
      <c r="I314" s="63" t="str">
        <f>VLOOKUP(H314,'3. DB25 Alle koder'!B:C,2,FALSE)</f>
        <v>Fremstilling af andre maskiner til generelle formål i.a.n.</v>
      </c>
      <c r="J314" s="64">
        <v>1</v>
      </c>
      <c r="K314" s="63" t="s">
        <v>3797</v>
      </c>
    </row>
    <row r="315" spans="1:11" ht="15" customHeight="1" x14ac:dyDescent="0.25">
      <c r="A315" s="125" t="str">
        <f t="shared" si="4"/>
        <v>28.30.0028.30.00</v>
      </c>
      <c r="B315" s="63" t="s">
        <v>213</v>
      </c>
      <c r="C315" s="63" t="s">
        <v>930</v>
      </c>
      <c r="D315" s="63" t="s">
        <v>928</v>
      </c>
      <c r="E315" s="64">
        <v>1</v>
      </c>
      <c r="F315" s="67" t="s">
        <v>3797</v>
      </c>
      <c r="G315" s="63" t="s">
        <v>213</v>
      </c>
      <c r="H315" s="63" t="s">
        <v>930</v>
      </c>
      <c r="I315" s="63" t="str">
        <f>VLOOKUP(H315,'3. DB25 Alle koder'!B:C,2,FALSE)</f>
        <v>Fremstilling af landbrugs- og skovbrugsmaskiner</v>
      </c>
      <c r="J315" s="64">
        <v>2</v>
      </c>
      <c r="K315" s="67" t="s">
        <v>3797</v>
      </c>
    </row>
    <row r="316" spans="1:11" ht="15" customHeight="1" x14ac:dyDescent="0.25">
      <c r="A316" s="125" t="str">
        <f t="shared" si="4"/>
        <v>28.41.0028.41.00</v>
      </c>
      <c r="B316" s="63" t="s">
        <v>213</v>
      </c>
      <c r="C316" s="63" t="s">
        <v>935</v>
      </c>
      <c r="D316" s="63" t="s">
        <v>2784</v>
      </c>
      <c r="E316" s="64">
        <v>1</v>
      </c>
      <c r="F316" s="67" t="s">
        <v>3797</v>
      </c>
      <c r="G316" s="63" t="s">
        <v>213</v>
      </c>
      <c r="H316" s="63" t="s">
        <v>935</v>
      </c>
      <c r="I316" s="63" t="str">
        <f>VLOOKUP(H316,'3. DB25 Alle koder'!B:C,2,FALSE)</f>
        <v>Fremstilling af metalforarbejdende maskiner og maskinværktøj til bearbejdning af metal</v>
      </c>
      <c r="J316" s="69">
        <v>2</v>
      </c>
      <c r="K316" s="67" t="s">
        <v>3797</v>
      </c>
    </row>
    <row r="317" spans="1:11" ht="15" customHeight="1" x14ac:dyDescent="0.25">
      <c r="A317" s="125" t="str">
        <f t="shared" si="4"/>
        <v>28.49.0027.90.00</v>
      </c>
      <c r="B317" s="63" t="s">
        <v>213</v>
      </c>
      <c r="C317" s="63" t="s">
        <v>3361</v>
      </c>
      <c r="D317" s="63" t="s">
        <v>2786</v>
      </c>
      <c r="E317" s="69">
        <v>3</v>
      </c>
      <c r="F317" s="79" t="s">
        <v>3856</v>
      </c>
      <c r="G317" s="63" t="s">
        <v>213</v>
      </c>
      <c r="H317" s="63" t="s">
        <v>889</v>
      </c>
      <c r="I317" s="63" t="str">
        <f>VLOOKUP(H317,'3. DB25 Alle koder'!B:C,2,FALSE)</f>
        <v>Fremstilling af andet elektrisk udstyr</v>
      </c>
      <c r="J317" s="64">
        <v>2</v>
      </c>
      <c r="K317" s="79" t="s">
        <v>3856</v>
      </c>
    </row>
    <row r="318" spans="1:11" x14ac:dyDescent="0.25">
      <c r="A318" s="125" t="str">
        <f t="shared" si="4"/>
        <v>28.49.0028.41.00</v>
      </c>
      <c r="B318" s="63" t="s">
        <v>213</v>
      </c>
      <c r="C318" s="63" t="s">
        <v>3361</v>
      </c>
      <c r="D318" s="63" t="s">
        <v>2786</v>
      </c>
      <c r="E318" s="69">
        <v>3</v>
      </c>
      <c r="F318" s="77" t="s">
        <v>4067</v>
      </c>
      <c r="G318" s="63" t="s">
        <v>213</v>
      </c>
      <c r="H318" s="63" t="s">
        <v>935</v>
      </c>
      <c r="I318" s="63" t="str">
        <f>VLOOKUP(H318,'3. DB25 Alle koder'!B:C,2,FALSE)</f>
        <v>Fremstilling af metalforarbejdende maskiner og maskinværktøj til bearbejdning af metal</v>
      </c>
      <c r="J318" s="69">
        <v>2</v>
      </c>
      <c r="K318" s="77" t="s">
        <v>4067</v>
      </c>
    </row>
    <row r="319" spans="1:11" ht="15" customHeight="1" x14ac:dyDescent="0.25">
      <c r="A319" s="125" t="str">
        <f t="shared" si="4"/>
        <v>28.49.0028.42.00</v>
      </c>
      <c r="B319" s="63" t="s">
        <v>213</v>
      </c>
      <c r="C319" s="63" t="s">
        <v>3361</v>
      </c>
      <c r="D319" s="63" t="s">
        <v>2786</v>
      </c>
      <c r="E319" s="69">
        <v>3</v>
      </c>
      <c r="F319" s="65" t="s">
        <v>3797</v>
      </c>
      <c r="G319" s="63" t="s">
        <v>213</v>
      </c>
      <c r="H319" s="63" t="s">
        <v>938</v>
      </c>
      <c r="I319" s="63" t="str">
        <f>VLOOKUP(H319,'3. DB25 Alle koder'!B:C,2,FALSE)</f>
        <v>Fremstilling af andet maskinværktøj</v>
      </c>
      <c r="J319" s="64">
        <v>1</v>
      </c>
      <c r="K319" s="65" t="s">
        <v>3797</v>
      </c>
    </row>
    <row r="320" spans="1:11" x14ac:dyDescent="0.25">
      <c r="A320" s="125" t="str">
        <f t="shared" si="4"/>
        <v>28.91.0028.91.00</v>
      </c>
      <c r="B320" s="63" t="s">
        <v>213</v>
      </c>
      <c r="C320" s="63" t="s">
        <v>943</v>
      </c>
      <c r="D320" s="63" t="s">
        <v>942</v>
      </c>
      <c r="E320" s="64">
        <v>1</v>
      </c>
      <c r="F320" s="63" t="s">
        <v>3797</v>
      </c>
      <c r="G320" s="63" t="s">
        <v>213</v>
      </c>
      <c r="H320" s="63" t="s">
        <v>943</v>
      </c>
      <c r="I320" s="63" t="str">
        <f>VLOOKUP(H320,'3. DB25 Alle koder'!B:C,2,FALSE)</f>
        <v>Fremstilling af maskiner til metallurgi</v>
      </c>
      <c r="J320" s="64">
        <v>1</v>
      </c>
      <c r="K320" s="63" t="s">
        <v>3797</v>
      </c>
    </row>
    <row r="321" spans="1:11" x14ac:dyDescent="0.25">
      <c r="A321" s="125" t="str">
        <f t="shared" si="4"/>
        <v>28.92.0028.30.00</v>
      </c>
      <c r="B321" s="63" t="s">
        <v>213</v>
      </c>
      <c r="C321" s="63" t="s">
        <v>946</v>
      </c>
      <c r="D321" s="63" t="s">
        <v>2787</v>
      </c>
      <c r="E321" s="64">
        <v>2</v>
      </c>
      <c r="F321" s="79" t="s">
        <v>3857</v>
      </c>
      <c r="G321" s="63" t="s">
        <v>213</v>
      </c>
      <c r="H321" s="63" t="s">
        <v>930</v>
      </c>
      <c r="I321" s="63" t="str">
        <f>VLOOKUP(H321,'3. DB25 Alle koder'!B:C,2,FALSE)</f>
        <v>Fremstilling af landbrugs- og skovbrugsmaskiner</v>
      </c>
      <c r="J321" s="64">
        <v>2</v>
      </c>
      <c r="K321" s="79" t="s">
        <v>3857</v>
      </c>
    </row>
    <row r="322" spans="1:11" x14ac:dyDescent="0.25">
      <c r="A322" s="125" t="str">
        <f t="shared" ref="A322:A385" si="5">C322&amp;H322</f>
        <v>28.92.0028.92.00</v>
      </c>
      <c r="B322" s="63" t="s">
        <v>213</v>
      </c>
      <c r="C322" s="63" t="s">
        <v>946</v>
      </c>
      <c r="D322" s="63" t="s">
        <v>2787</v>
      </c>
      <c r="E322" s="64">
        <v>2</v>
      </c>
      <c r="F322" s="63" t="s">
        <v>3797</v>
      </c>
      <c r="G322" s="63" t="s">
        <v>213</v>
      </c>
      <c r="H322" s="63" t="s">
        <v>946</v>
      </c>
      <c r="I322" s="63" t="str">
        <f>VLOOKUP(H322,'3. DB25 Alle koder'!B:C,2,FALSE)</f>
        <v>Fremstilling af maskiner til råstofindvindingsindustrien samt bygge- og anlæg</v>
      </c>
      <c r="J322" s="64">
        <v>1</v>
      </c>
      <c r="K322" s="63" t="s">
        <v>3797</v>
      </c>
    </row>
    <row r="323" spans="1:11" ht="15" customHeight="1" x14ac:dyDescent="0.25">
      <c r="A323" s="125" t="str">
        <f t="shared" si="5"/>
        <v>28.93.0028.93.00</v>
      </c>
      <c r="B323" s="63" t="s">
        <v>213</v>
      </c>
      <c r="C323" s="63" t="s">
        <v>949</v>
      </c>
      <c r="D323" s="63" t="s">
        <v>948</v>
      </c>
      <c r="E323" s="64">
        <v>1</v>
      </c>
      <c r="F323" s="73" t="s">
        <v>3797</v>
      </c>
      <c r="G323" s="63" t="s">
        <v>213</v>
      </c>
      <c r="H323" s="63" t="s">
        <v>949</v>
      </c>
      <c r="I323" s="63" t="str">
        <f>VLOOKUP(H323,'3. DB25 Alle koder'!B:C,2,FALSE)</f>
        <v>Fremstilling af maskiner til føde-, drikke- og tobaksvareindustrien</v>
      </c>
      <c r="J323" s="64">
        <v>1</v>
      </c>
      <c r="K323" s="73" t="s">
        <v>3797</v>
      </c>
    </row>
    <row r="324" spans="1:11" ht="15" customHeight="1" x14ac:dyDescent="0.25">
      <c r="A324" s="125" t="str">
        <f t="shared" si="5"/>
        <v>28.94.0028.94.00</v>
      </c>
      <c r="B324" s="63" t="s">
        <v>213</v>
      </c>
      <c r="C324" s="63" t="s">
        <v>951</v>
      </c>
      <c r="D324" s="63" t="s">
        <v>2788</v>
      </c>
      <c r="E324" s="64">
        <v>1</v>
      </c>
      <c r="F324" s="67" t="s">
        <v>3797</v>
      </c>
      <c r="G324" s="63" t="s">
        <v>213</v>
      </c>
      <c r="H324" s="63" t="s">
        <v>951</v>
      </c>
      <c r="I324" s="63" t="str">
        <f>VLOOKUP(H324,'3. DB25 Alle koder'!B:C,2,FALSE)</f>
        <v>Fremstilling af maskiner til produktion af tekstiler, beklædningsartikler og læder</v>
      </c>
      <c r="J324" s="64">
        <v>1</v>
      </c>
      <c r="K324" s="67" t="s">
        <v>3797</v>
      </c>
    </row>
    <row r="325" spans="1:11" ht="15" customHeight="1" x14ac:dyDescent="0.25">
      <c r="A325" s="125" t="str">
        <f t="shared" si="5"/>
        <v>28.95.0028.95.00</v>
      </c>
      <c r="B325" s="63" t="s">
        <v>213</v>
      </c>
      <c r="C325" s="63" t="s">
        <v>953</v>
      </c>
      <c r="D325" s="63" t="s">
        <v>2789</v>
      </c>
      <c r="E325" s="64">
        <v>1</v>
      </c>
      <c r="F325" s="63" t="s">
        <v>3797</v>
      </c>
      <c r="G325" s="63" t="s">
        <v>213</v>
      </c>
      <c r="H325" s="63" t="s">
        <v>953</v>
      </c>
      <c r="I325" s="63" t="str">
        <f>VLOOKUP(H325,'3. DB25 Alle koder'!B:C,2,FALSE)</f>
        <v>Fremstilling af maskiner til produktion af papir og pap</v>
      </c>
      <c r="J325" s="64">
        <v>1</v>
      </c>
      <c r="K325" s="63" t="s">
        <v>3797</v>
      </c>
    </row>
    <row r="326" spans="1:11" ht="15" customHeight="1" x14ac:dyDescent="0.25">
      <c r="A326" s="125" t="str">
        <f t="shared" si="5"/>
        <v>28.96.0028.96.00</v>
      </c>
      <c r="B326" s="63" t="s">
        <v>213</v>
      </c>
      <c r="C326" s="63" t="s">
        <v>955</v>
      </c>
      <c r="D326" s="63" t="s">
        <v>2790</v>
      </c>
      <c r="E326" s="64">
        <v>2</v>
      </c>
      <c r="F326" s="65" t="s">
        <v>3797</v>
      </c>
      <c r="G326" s="63" t="s">
        <v>213</v>
      </c>
      <c r="H326" s="63" t="s">
        <v>955</v>
      </c>
      <c r="I326" s="63" t="str">
        <f>VLOOKUP(H326,'3. DB25 Alle koder'!B:C,2,FALSE)</f>
        <v>Fremstilling af maskiner til produktion af plast og gummi</v>
      </c>
      <c r="J326" s="64">
        <v>1</v>
      </c>
      <c r="K326" s="65" t="s">
        <v>3797</v>
      </c>
    </row>
    <row r="327" spans="1:11" ht="15" customHeight="1" x14ac:dyDescent="0.25">
      <c r="A327" s="125" t="str">
        <f t="shared" si="5"/>
        <v>28.96.0028.97.00</v>
      </c>
      <c r="B327" s="63" t="s">
        <v>213</v>
      </c>
      <c r="C327" s="63" t="s">
        <v>955</v>
      </c>
      <c r="D327" s="63" t="s">
        <v>2790</v>
      </c>
      <c r="E327" s="64">
        <v>2</v>
      </c>
      <c r="F327" s="79" t="s">
        <v>3858</v>
      </c>
      <c r="G327" s="63" t="s">
        <v>213</v>
      </c>
      <c r="H327" s="63" t="s">
        <v>958</v>
      </c>
      <c r="I327" s="63" t="str">
        <f>VLOOKUP(H327,'3. DB25 Alle koder'!B:C,2,FALSE)</f>
        <v>Fremstilling af maskiner til additiv fremstilling</v>
      </c>
      <c r="J327" s="64">
        <v>2</v>
      </c>
      <c r="K327" s="79" t="s">
        <v>3858</v>
      </c>
    </row>
    <row r="328" spans="1:11" ht="15" customHeight="1" x14ac:dyDescent="0.25">
      <c r="A328" s="125" t="str">
        <f t="shared" si="5"/>
        <v>28.99.0028.97.00</v>
      </c>
      <c r="B328" s="63" t="s">
        <v>213</v>
      </c>
      <c r="C328" s="63" t="s">
        <v>960</v>
      </c>
      <c r="D328" s="63" t="s">
        <v>2791</v>
      </c>
      <c r="E328" s="64">
        <v>2</v>
      </c>
      <c r="F328" s="79" t="s">
        <v>3859</v>
      </c>
      <c r="G328" s="63" t="s">
        <v>213</v>
      </c>
      <c r="H328" s="63" t="s">
        <v>958</v>
      </c>
      <c r="I328" s="63" t="str">
        <f>VLOOKUP(H328,'3. DB25 Alle koder'!B:C,2,FALSE)</f>
        <v>Fremstilling af maskiner til additiv fremstilling</v>
      </c>
      <c r="J328" s="64">
        <v>2</v>
      </c>
      <c r="K328" s="79" t="s">
        <v>3859</v>
      </c>
    </row>
    <row r="329" spans="1:11" x14ac:dyDescent="0.25">
      <c r="A329" s="125" t="str">
        <f t="shared" si="5"/>
        <v>28.99.0028.99.00</v>
      </c>
      <c r="B329" s="63" t="s">
        <v>213</v>
      </c>
      <c r="C329" s="63" t="s">
        <v>960</v>
      </c>
      <c r="D329" s="63" t="s">
        <v>2791</v>
      </c>
      <c r="E329" s="64">
        <v>2</v>
      </c>
      <c r="F329" s="65" t="s">
        <v>3797</v>
      </c>
      <c r="G329" s="63" t="s">
        <v>213</v>
      </c>
      <c r="H329" s="63" t="s">
        <v>960</v>
      </c>
      <c r="I329" s="63" t="str">
        <f>VLOOKUP(H329,'3. DB25 Alle koder'!B:C,2,FALSE)</f>
        <v>Fremstilling af øvrige maskiner til specielle formål i.a.n.</v>
      </c>
      <c r="J329" s="64">
        <v>1</v>
      </c>
      <c r="K329" s="65" t="s">
        <v>3797</v>
      </c>
    </row>
    <row r="330" spans="1:11" ht="15" customHeight="1" x14ac:dyDescent="0.25">
      <c r="A330" s="125" t="str">
        <f t="shared" si="5"/>
        <v>29.10.0029.10.00</v>
      </c>
      <c r="B330" s="63" t="s">
        <v>213</v>
      </c>
      <c r="C330" s="63" t="s">
        <v>966</v>
      </c>
      <c r="D330" s="63" t="s">
        <v>964</v>
      </c>
      <c r="E330" s="64">
        <v>1</v>
      </c>
      <c r="F330" s="67" t="s">
        <v>3797</v>
      </c>
      <c r="G330" s="63" t="s">
        <v>213</v>
      </c>
      <c r="H330" s="63" t="s">
        <v>966</v>
      </c>
      <c r="I330" s="63" t="str">
        <f>VLOOKUP(H330,'3. DB25 Alle koder'!B:C,2,FALSE)</f>
        <v>Fremstilling af motorkøretøjer</v>
      </c>
      <c r="J330" s="64">
        <v>2</v>
      </c>
      <c r="K330" s="67" t="s">
        <v>3797</v>
      </c>
    </row>
    <row r="331" spans="1:11" ht="15" customHeight="1" x14ac:dyDescent="0.25">
      <c r="A331" s="125" t="str">
        <f t="shared" si="5"/>
        <v>29.20.0029.20.00</v>
      </c>
      <c r="B331" s="63" t="s">
        <v>213</v>
      </c>
      <c r="C331" s="63" t="s">
        <v>970</v>
      </c>
      <c r="D331" s="63" t="s">
        <v>968</v>
      </c>
      <c r="E331" s="64">
        <v>1</v>
      </c>
      <c r="F331" s="67" t="s">
        <v>3797</v>
      </c>
      <c r="G331" s="63" t="s">
        <v>213</v>
      </c>
      <c r="H331" s="63" t="s">
        <v>970</v>
      </c>
      <c r="I331" s="63" t="str">
        <f>VLOOKUP(H331,'3. DB25 Alle koder'!B:C,2,FALSE)</f>
        <v>Fremstilling af karosserier til motorkøretøjer; fremstilling af påhængsvogne og sættevogne</v>
      </c>
      <c r="J331" s="64">
        <v>1</v>
      </c>
      <c r="K331" s="67" t="s">
        <v>3797</v>
      </c>
    </row>
    <row r="332" spans="1:11" ht="15" customHeight="1" x14ac:dyDescent="0.25">
      <c r="A332" s="125" t="str">
        <f t="shared" si="5"/>
        <v>29.31.0029.31.00</v>
      </c>
      <c r="B332" s="63" t="s">
        <v>213</v>
      </c>
      <c r="C332" s="63" t="s">
        <v>975</v>
      </c>
      <c r="D332" s="63" t="s">
        <v>974</v>
      </c>
      <c r="E332" s="64">
        <v>1</v>
      </c>
      <c r="F332" s="67" t="s">
        <v>3797</v>
      </c>
      <c r="G332" s="63" t="s">
        <v>213</v>
      </c>
      <c r="H332" s="63" t="s">
        <v>975</v>
      </c>
      <c r="I332" s="63" t="str">
        <f>VLOOKUP(H332,'3. DB25 Alle koder'!B:C,2,FALSE)</f>
        <v>Fremstilling af elektrisk og elektronisk udstyr til motorkøretøjer</v>
      </c>
      <c r="J332" s="64">
        <v>2</v>
      </c>
      <c r="K332" s="67" t="s">
        <v>3797</v>
      </c>
    </row>
    <row r="333" spans="1:11" ht="15" customHeight="1" x14ac:dyDescent="0.25">
      <c r="A333" s="125" t="str">
        <f t="shared" si="5"/>
        <v>29.32.0029.32.00</v>
      </c>
      <c r="B333" s="63" t="s">
        <v>213</v>
      </c>
      <c r="C333" s="63" t="s">
        <v>978</v>
      </c>
      <c r="D333" s="63" t="s">
        <v>977</v>
      </c>
      <c r="E333" s="64">
        <v>1</v>
      </c>
      <c r="F333" s="67" t="s">
        <v>3797</v>
      </c>
      <c r="G333" s="63" t="s">
        <v>213</v>
      </c>
      <c r="H333" s="63" t="s">
        <v>978</v>
      </c>
      <c r="I333" s="63" t="str">
        <f>VLOOKUP(H333,'3. DB25 Alle koder'!B:C,2,FALSE)</f>
        <v>Fremstilling af andre dele og tilbehør til motorkøretøjer</v>
      </c>
      <c r="J333" s="64">
        <v>4</v>
      </c>
      <c r="K333" s="67" t="s">
        <v>3797</v>
      </c>
    </row>
    <row r="334" spans="1:11" ht="15" customHeight="1" x14ac:dyDescent="0.25">
      <c r="A334" s="125" t="str">
        <f t="shared" si="5"/>
        <v>30.11.0030.11.00</v>
      </c>
      <c r="B334" s="63" t="s">
        <v>213</v>
      </c>
      <c r="C334" s="63" t="s">
        <v>985</v>
      </c>
      <c r="D334" s="63" t="s">
        <v>2793</v>
      </c>
      <c r="E334" s="64">
        <v>2</v>
      </c>
      <c r="F334" s="66" t="s">
        <v>3797</v>
      </c>
      <c r="G334" s="63" t="s">
        <v>213</v>
      </c>
      <c r="H334" s="63" t="s">
        <v>985</v>
      </c>
      <c r="I334" s="63" t="str">
        <f>VLOOKUP(H334,'3. DB25 Alle koder'!B:C,2,FALSE)</f>
        <v>Bygning af civile skibe og flydende materiel</v>
      </c>
      <c r="J334" s="64">
        <v>1</v>
      </c>
      <c r="K334" s="66" t="s">
        <v>3797</v>
      </c>
    </row>
    <row r="335" spans="1:11" ht="15" customHeight="1" x14ac:dyDescent="0.25">
      <c r="A335" s="125" t="str">
        <f t="shared" si="5"/>
        <v>30.11.0030.13.00</v>
      </c>
      <c r="B335" s="63" t="s">
        <v>213</v>
      </c>
      <c r="C335" s="63" t="s">
        <v>985</v>
      </c>
      <c r="D335" s="63" t="s">
        <v>2793</v>
      </c>
      <c r="E335" s="64">
        <v>2</v>
      </c>
      <c r="F335" s="79" t="s">
        <v>3860</v>
      </c>
      <c r="G335" s="63" t="s">
        <v>213</v>
      </c>
      <c r="H335" s="63" t="s">
        <v>991</v>
      </c>
      <c r="I335" s="63" t="str">
        <f>VLOOKUP(H335,'3. DB25 Alle koder'!B:C,2,FALSE)</f>
        <v>Bygning af militærfartøjer</v>
      </c>
      <c r="J335" s="64">
        <v>1</v>
      </c>
      <c r="K335" s="79" t="s">
        <v>3860</v>
      </c>
    </row>
    <row r="336" spans="1:11" ht="15" customHeight="1" x14ac:dyDescent="0.25">
      <c r="A336" s="125" t="str">
        <f t="shared" si="5"/>
        <v>30.12.0030.12.00</v>
      </c>
      <c r="B336" s="63" t="s">
        <v>213</v>
      </c>
      <c r="C336" s="63" t="s">
        <v>988</v>
      </c>
      <c r="D336" s="63" t="s">
        <v>987</v>
      </c>
      <c r="E336" s="64">
        <v>1</v>
      </c>
      <c r="F336" s="67" t="s">
        <v>3797</v>
      </c>
      <c r="G336" s="63" t="s">
        <v>213</v>
      </c>
      <c r="H336" s="63" t="s">
        <v>988</v>
      </c>
      <c r="I336" s="63" t="str">
        <f>VLOOKUP(H336,'3. DB25 Alle koder'!B:C,2,FALSE)</f>
        <v>Bygning af både til fritid og sport</v>
      </c>
      <c r="J336" s="64">
        <v>1</v>
      </c>
      <c r="K336" s="67" t="s">
        <v>3797</v>
      </c>
    </row>
    <row r="337" spans="1:11" x14ac:dyDescent="0.25">
      <c r="A337" s="125" t="str">
        <f t="shared" si="5"/>
        <v>30.20.0030.20.00</v>
      </c>
      <c r="B337" s="63" t="s">
        <v>213</v>
      </c>
      <c r="C337" s="63" t="s">
        <v>995</v>
      </c>
      <c r="D337" s="63" t="s">
        <v>993</v>
      </c>
      <c r="E337" s="64">
        <v>1</v>
      </c>
      <c r="F337" s="73" t="s">
        <v>3797</v>
      </c>
      <c r="G337" s="63" t="s">
        <v>213</v>
      </c>
      <c r="H337" s="63" t="s">
        <v>995</v>
      </c>
      <c r="I337" s="63" t="str">
        <f>VLOOKUP(H337,'3. DB25 Alle koder'!B:C,2,FALSE)</f>
        <v>Fremstilling af lokomotiver og andet rullende materiel til jernbaner og sporveje</v>
      </c>
      <c r="J337" s="64">
        <v>1</v>
      </c>
      <c r="K337" s="73" t="s">
        <v>3797</v>
      </c>
    </row>
    <row r="338" spans="1:11" ht="15" customHeight="1" x14ac:dyDescent="0.25">
      <c r="A338" s="125" t="str">
        <f t="shared" si="5"/>
        <v>30.30.0030.31.00</v>
      </c>
      <c r="B338" s="63" t="s">
        <v>213</v>
      </c>
      <c r="C338" s="63" t="s">
        <v>3363</v>
      </c>
      <c r="D338" s="63" t="s">
        <v>2794</v>
      </c>
      <c r="E338" s="64">
        <v>2</v>
      </c>
      <c r="F338" s="70" t="s">
        <v>3797</v>
      </c>
      <c r="G338" s="63" t="s">
        <v>213</v>
      </c>
      <c r="H338" s="63" t="s">
        <v>1000</v>
      </c>
      <c r="I338" s="63" t="str">
        <f>VLOOKUP(H338,'3. DB25 Alle koder'!B:C,2,FALSE)</f>
        <v>Fremstilling af civile luft- og rumfartøjer o.lign.</v>
      </c>
      <c r="J338" s="64">
        <v>1</v>
      </c>
      <c r="K338" s="70" t="s">
        <v>3797</v>
      </c>
    </row>
    <row r="339" spans="1:11" x14ac:dyDescent="0.25">
      <c r="A339" s="125" t="str">
        <f t="shared" si="5"/>
        <v>30.30.0030.32.00</v>
      </c>
      <c r="B339" s="63" t="s">
        <v>213</v>
      </c>
      <c r="C339" s="63" t="s">
        <v>3363</v>
      </c>
      <c r="D339" s="63" t="s">
        <v>2794</v>
      </c>
      <c r="E339" s="64">
        <v>2</v>
      </c>
      <c r="F339" s="68" t="s">
        <v>3861</v>
      </c>
      <c r="G339" s="63" t="s">
        <v>213</v>
      </c>
      <c r="H339" s="63" t="s">
        <v>1003</v>
      </c>
      <c r="I339" s="63" t="str">
        <f>VLOOKUP(H339,'3. DB25 Alle koder'!B:C,2,FALSE)</f>
        <v>Fremstilling af militære luft- og rumfartøjer o.lign.</v>
      </c>
      <c r="J339" s="64">
        <v>1</v>
      </c>
      <c r="K339" s="68" t="s">
        <v>3861</v>
      </c>
    </row>
    <row r="340" spans="1:11" ht="15" customHeight="1" x14ac:dyDescent="0.25">
      <c r="A340" s="125" t="str">
        <f t="shared" si="5"/>
        <v>30.40.0030.40.00</v>
      </c>
      <c r="B340" s="63" t="s">
        <v>213</v>
      </c>
      <c r="C340" s="63" t="s">
        <v>1007</v>
      </c>
      <c r="D340" s="63" t="s">
        <v>1005</v>
      </c>
      <c r="E340" s="64">
        <v>2</v>
      </c>
      <c r="F340" s="70" t="s">
        <v>3797</v>
      </c>
      <c r="G340" s="63" t="s">
        <v>213</v>
      </c>
      <c r="H340" s="63" t="s">
        <v>1007</v>
      </c>
      <c r="I340" s="63" t="str">
        <f>VLOOKUP(H340,'3. DB25 Alle koder'!B:C,2,FALSE)</f>
        <v>Fremstilling af militære kampkøretøjer</v>
      </c>
      <c r="J340" s="64">
        <v>1</v>
      </c>
      <c r="K340" s="70" t="s">
        <v>3797</v>
      </c>
    </row>
    <row r="341" spans="1:11" ht="15" customHeight="1" x14ac:dyDescent="0.25">
      <c r="A341" s="125" t="str">
        <f t="shared" si="5"/>
        <v>30.40.0033.18.00</v>
      </c>
      <c r="B341" s="63" t="s">
        <v>213</v>
      </c>
      <c r="C341" s="63" t="s">
        <v>1007</v>
      </c>
      <c r="D341" s="63" t="s">
        <v>1005</v>
      </c>
      <c r="E341" s="64">
        <v>2</v>
      </c>
      <c r="F341" s="79" t="s">
        <v>3862</v>
      </c>
      <c r="G341" s="63" t="s">
        <v>213</v>
      </c>
      <c r="H341" s="63" t="s">
        <v>1085</v>
      </c>
      <c r="I341" s="63" t="str">
        <f>VLOOKUP(H341,'3. DB25 Alle koder'!B:C,2,FALSE)</f>
        <v>Reparation og vedligeholdelse af militære kampkøretøjer, skibe, både og luft- og rumfartøjer</v>
      </c>
      <c r="J341" s="69">
        <v>4</v>
      </c>
      <c r="K341" s="79" t="s">
        <v>3862</v>
      </c>
    </row>
    <row r="342" spans="1:11" ht="15" customHeight="1" x14ac:dyDescent="0.25">
      <c r="A342" s="125" t="str">
        <f t="shared" si="5"/>
        <v>30.91.0030.91.00</v>
      </c>
      <c r="B342" s="63" t="s">
        <v>213</v>
      </c>
      <c r="C342" s="63" t="s">
        <v>1011</v>
      </c>
      <c r="D342" s="63" t="s">
        <v>1010</v>
      </c>
      <c r="E342" s="64">
        <v>2</v>
      </c>
      <c r="F342" s="70" t="s">
        <v>3797</v>
      </c>
      <c r="G342" s="63" t="s">
        <v>213</v>
      </c>
      <c r="H342" s="63" t="s">
        <v>1011</v>
      </c>
      <c r="I342" s="63" t="str">
        <f>VLOOKUP(H342,'3. DB25 Alle koder'!B:C,2,FALSE)</f>
        <v>Fremstilling af motorcykler</v>
      </c>
      <c r="J342" s="64">
        <v>2</v>
      </c>
      <c r="K342" s="70" t="s">
        <v>3797</v>
      </c>
    </row>
    <row r="343" spans="1:11" ht="15" customHeight="1" x14ac:dyDescent="0.25">
      <c r="A343" s="125" t="str">
        <f t="shared" si="5"/>
        <v>30.91.0030.92.00</v>
      </c>
      <c r="B343" s="63" t="s">
        <v>213</v>
      </c>
      <c r="C343" s="63" t="s">
        <v>1011</v>
      </c>
      <c r="D343" s="63" t="s">
        <v>1010</v>
      </c>
      <c r="E343" s="64">
        <v>2</v>
      </c>
      <c r="F343" s="79" t="s">
        <v>3863</v>
      </c>
      <c r="G343" s="63" t="s">
        <v>213</v>
      </c>
      <c r="H343" s="63" t="s">
        <v>1014</v>
      </c>
      <c r="I343" s="63" t="str">
        <f>VLOOKUP(H343,'3. DB25 Alle koder'!B:C,2,FALSE)</f>
        <v>Fremstilling af cykler og kørestole</v>
      </c>
      <c r="J343" s="64">
        <v>2</v>
      </c>
      <c r="K343" s="79" t="s">
        <v>3863</v>
      </c>
    </row>
    <row r="344" spans="1:11" ht="15" customHeight="1" x14ac:dyDescent="0.25">
      <c r="A344" s="125" t="str">
        <f t="shared" si="5"/>
        <v>30.92.0030.92.00</v>
      </c>
      <c r="B344" s="63" t="s">
        <v>213</v>
      </c>
      <c r="C344" s="63" t="s">
        <v>1014</v>
      </c>
      <c r="D344" s="63" t="s">
        <v>2797</v>
      </c>
      <c r="E344" s="64">
        <v>1</v>
      </c>
      <c r="F344" s="67" t="s">
        <v>3797</v>
      </c>
      <c r="G344" s="63" t="s">
        <v>213</v>
      </c>
      <c r="H344" s="63" t="s">
        <v>1014</v>
      </c>
      <c r="I344" s="63" t="str">
        <f>VLOOKUP(H344,'3. DB25 Alle koder'!B:C,2,FALSE)</f>
        <v>Fremstilling af cykler og kørestole</v>
      </c>
      <c r="J344" s="64">
        <v>2</v>
      </c>
      <c r="K344" s="67" t="s">
        <v>3797</v>
      </c>
    </row>
    <row r="345" spans="1:11" ht="15" customHeight="1" x14ac:dyDescent="0.25">
      <c r="A345" s="125" t="str">
        <f t="shared" si="5"/>
        <v>30.99.0030.99.00</v>
      </c>
      <c r="B345" s="63" t="s">
        <v>213</v>
      </c>
      <c r="C345" s="63" t="s">
        <v>1016</v>
      </c>
      <c r="D345" s="63" t="s">
        <v>2798</v>
      </c>
      <c r="E345" s="64">
        <v>1</v>
      </c>
      <c r="F345" s="67" t="s">
        <v>3797</v>
      </c>
      <c r="G345" s="63" t="s">
        <v>213</v>
      </c>
      <c r="H345" s="63" t="s">
        <v>1016</v>
      </c>
      <c r="I345" s="63" t="str">
        <f>VLOOKUP(H345,'3. DB25 Alle koder'!B:C,2,FALSE)</f>
        <v>Fremstilling af andre transportmidler i.a.n.</v>
      </c>
      <c r="J345" s="64">
        <v>1</v>
      </c>
      <c r="K345" s="67" t="s">
        <v>3797</v>
      </c>
    </row>
    <row r="346" spans="1:11" ht="15" customHeight="1" x14ac:dyDescent="0.25">
      <c r="A346" s="125" t="str">
        <f t="shared" si="5"/>
        <v>31.01.0031.00.00</v>
      </c>
      <c r="B346" s="63" t="s">
        <v>213</v>
      </c>
      <c r="C346" s="63" t="s">
        <v>3587</v>
      </c>
      <c r="D346" s="63" t="s">
        <v>2800</v>
      </c>
      <c r="E346" s="64">
        <v>1</v>
      </c>
      <c r="F346" s="63" t="s">
        <v>3797</v>
      </c>
      <c r="G346" s="63" t="s">
        <v>213</v>
      </c>
      <c r="H346" s="63" t="s">
        <v>1021</v>
      </c>
      <c r="I346" s="63" t="str">
        <f>VLOOKUP(H346,'3. DB25 Alle koder'!B:C,2,FALSE)</f>
        <v>Fremstilling af møbler</v>
      </c>
      <c r="J346" s="64">
        <v>4</v>
      </c>
      <c r="K346" s="63" t="s">
        <v>3797</v>
      </c>
    </row>
    <row r="347" spans="1:11" x14ac:dyDescent="0.25">
      <c r="A347" s="125" t="str">
        <f t="shared" si="5"/>
        <v>31.02.0031.00.00</v>
      </c>
      <c r="B347" s="63" t="s">
        <v>213</v>
      </c>
      <c r="C347" s="63" t="s">
        <v>3588</v>
      </c>
      <c r="D347" s="63" t="s">
        <v>2802</v>
      </c>
      <c r="E347" s="64">
        <v>1</v>
      </c>
      <c r="F347" s="73" t="s">
        <v>3797</v>
      </c>
      <c r="G347" s="63" t="s">
        <v>213</v>
      </c>
      <c r="H347" s="63" t="s">
        <v>1021</v>
      </c>
      <c r="I347" s="63" t="str">
        <f>VLOOKUP(H347,'3. DB25 Alle koder'!B:C,2,FALSE)</f>
        <v>Fremstilling af møbler</v>
      </c>
      <c r="J347" s="64">
        <v>4</v>
      </c>
      <c r="K347" s="73" t="s">
        <v>3797</v>
      </c>
    </row>
    <row r="348" spans="1:11" ht="15" customHeight="1" x14ac:dyDescent="0.25">
      <c r="A348" s="125" t="str">
        <f t="shared" si="5"/>
        <v>31.03.0031.00.00</v>
      </c>
      <c r="B348" s="63" t="s">
        <v>213</v>
      </c>
      <c r="C348" s="63" t="s">
        <v>3589</v>
      </c>
      <c r="D348" s="63" t="s">
        <v>2804</v>
      </c>
      <c r="E348" s="64">
        <v>1</v>
      </c>
      <c r="F348" s="67" t="s">
        <v>3797</v>
      </c>
      <c r="G348" s="63" t="s">
        <v>213</v>
      </c>
      <c r="H348" s="63" t="s">
        <v>1021</v>
      </c>
      <c r="I348" s="63" t="str">
        <f>VLOOKUP(H348,'3. DB25 Alle koder'!B:C,2,FALSE)</f>
        <v>Fremstilling af møbler</v>
      </c>
      <c r="J348" s="64">
        <v>4</v>
      </c>
      <c r="K348" s="67" t="s">
        <v>3797</v>
      </c>
    </row>
    <row r="349" spans="1:11" ht="15" customHeight="1" x14ac:dyDescent="0.25">
      <c r="A349" s="125" t="str">
        <f t="shared" si="5"/>
        <v>31.09.0031.00.00</v>
      </c>
      <c r="B349" s="63" t="s">
        <v>213</v>
      </c>
      <c r="C349" s="63" t="s">
        <v>3590</v>
      </c>
      <c r="D349" s="63" t="s">
        <v>2806</v>
      </c>
      <c r="E349" s="64">
        <v>1</v>
      </c>
      <c r="F349" s="67" t="s">
        <v>3797</v>
      </c>
      <c r="G349" s="63" t="s">
        <v>213</v>
      </c>
      <c r="H349" s="63" t="s">
        <v>1021</v>
      </c>
      <c r="I349" s="63" t="str">
        <f>VLOOKUP(H349,'3. DB25 Alle koder'!B:C,2,FALSE)</f>
        <v>Fremstilling af møbler</v>
      </c>
      <c r="J349" s="64">
        <v>4</v>
      </c>
      <c r="K349" s="67" t="s">
        <v>3797</v>
      </c>
    </row>
    <row r="350" spans="1:11" ht="15" customHeight="1" x14ac:dyDescent="0.25">
      <c r="A350" s="125" t="str">
        <f t="shared" si="5"/>
        <v>32.11.0032.11.00</v>
      </c>
      <c r="B350" s="63" t="s">
        <v>213</v>
      </c>
      <c r="C350" s="63" t="s">
        <v>1028</v>
      </c>
      <c r="D350" s="63" t="s">
        <v>1027</v>
      </c>
      <c r="E350" s="64">
        <v>1</v>
      </c>
      <c r="F350" s="67" t="s">
        <v>3797</v>
      </c>
      <c r="G350" s="63" t="s">
        <v>213</v>
      </c>
      <c r="H350" s="63" t="s">
        <v>1028</v>
      </c>
      <c r="I350" s="63" t="str">
        <f>VLOOKUP(H350,'3. DB25 Alle koder'!B:C,2,FALSE)</f>
        <v>Prægning af mønter</v>
      </c>
      <c r="J350" s="64">
        <v>1</v>
      </c>
      <c r="K350" s="67" t="s">
        <v>3797</v>
      </c>
    </row>
    <row r="351" spans="1:11" ht="15" customHeight="1" x14ac:dyDescent="0.25">
      <c r="A351" s="125" t="str">
        <f t="shared" si="5"/>
        <v>32.12.0032.12.00</v>
      </c>
      <c r="B351" s="63" t="s">
        <v>213</v>
      </c>
      <c r="C351" s="63" t="s">
        <v>1031</v>
      </c>
      <c r="D351" s="63" t="s">
        <v>2808</v>
      </c>
      <c r="E351" s="64">
        <v>1</v>
      </c>
      <c r="F351" s="67" t="s">
        <v>3797</v>
      </c>
      <c r="G351" s="63" t="s">
        <v>213</v>
      </c>
      <c r="H351" s="63" t="s">
        <v>1031</v>
      </c>
      <c r="I351" s="63" t="str">
        <f>VLOOKUP(H351,'3. DB25 Alle koder'!B:C,2,FALSE)</f>
        <v>Fremstilling af smykker og lignende varer</v>
      </c>
      <c r="J351" s="64">
        <v>1</v>
      </c>
      <c r="K351" s="67" t="s">
        <v>3797</v>
      </c>
    </row>
    <row r="352" spans="1:11" x14ac:dyDescent="0.25">
      <c r="A352" s="125" t="str">
        <f t="shared" si="5"/>
        <v>32.13.0032.13.00</v>
      </c>
      <c r="B352" s="63" t="s">
        <v>213</v>
      </c>
      <c r="C352" s="63" t="s">
        <v>1034</v>
      </c>
      <c r="D352" s="63" t="s">
        <v>1033</v>
      </c>
      <c r="E352" s="64">
        <v>1</v>
      </c>
      <c r="F352" s="67" t="s">
        <v>3797</v>
      </c>
      <c r="G352" s="63" t="s">
        <v>213</v>
      </c>
      <c r="H352" s="63" t="s">
        <v>1034</v>
      </c>
      <c r="I352" s="63" t="str">
        <f>VLOOKUP(H352,'3. DB25 Alle koder'!B:C,2,FALSE)</f>
        <v>Fremstilling af bijouteri og lignende varer</v>
      </c>
      <c r="J352" s="64">
        <v>1</v>
      </c>
      <c r="K352" s="67" t="s">
        <v>3797</v>
      </c>
    </row>
    <row r="353" spans="1:11" x14ac:dyDescent="0.25">
      <c r="A353" s="125" t="str">
        <f t="shared" si="5"/>
        <v>32.20.0032.20.00</v>
      </c>
      <c r="B353" s="63" t="s">
        <v>213</v>
      </c>
      <c r="C353" s="63" t="s">
        <v>1038</v>
      </c>
      <c r="D353" s="63" t="s">
        <v>1036</v>
      </c>
      <c r="E353" s="64">
        <v>1</v>
      </c>
      <c r="F353" s="67" t="s">
        <v>3797</v>
      </c>
      <c r="G353" s="63" t="s">
        <v>213</v>
      </c>
      <c r="H353" s="63" t="s">
        <v>1038</v>
      </c>
      <c r="I353" s="63" t="str">
        <f>VLOOKUP(H353,'3. DB25 Alle koder'!B:C,2,FALSE)</f>
        <v>Fremstilling af musikinstrumenter</v>
      </c>
      <c r="J353" s="64">
        <v>1</v>
      </c>
      <c r="K353" s="67" t="s">
        <v>3797</v>
      </c>
    </row>
    <row r="354" spans="1:11" x14ac:dyDescent="0.25">
      <c r="A354" s="125" t="str">
        <f t="shared" si="5"/>
        <v>32.30.0032.30.00</v>
      </c>
      <c r="B354" s="63" t="s">
        <v>213</v>
      </c>
      <c r="C354" s="63" t="s">
        <v>1042</v>
      </c>
      <c r="D354" s="63" t="s">
        <v>1040</v>
      </c>
      <c r="E354" s="64">
        <v>2</v>
      </c>
      <c r="F354" s="70" t="s">
        <v>3797</v>
      </c>
      <c r="G354" s="63" t="s">
        <v>213</v>
      </c>
      <c r="H354" s="63" t="s">
        <v>1042</v>
      </c>
      <c r="I354" s="63" t="str">
        <f>VLOOKUP(H354,'3. DB25 Alle koder'!B:C,2,FALSE)</f>
        <v>Fremstilling af sportsudstyr</v>
      </c>
      <c r="J354" s="64">
        <v>1</v>
      </c>
      <c r="K354" s="70" t="s">
        <v>3797</v>
      </c>
    </row>
    <row r="355" spans="1:11" x14ac:dyDescent="0.25">
      <c r="A355" s="125" t="str">
        <f t="shared" si="5"/>
        <v>32.30.0032.99.00</v>
      </c>
      <c r="B355" s="63" t="s">
        <v>213</v>
      </c>
      <c r="C355" s="63" t="s">
        <v>1042</v>
      </c>
      <c r="D355" s="63" t="s">
        <v>1040</v>
      </c>
      <c r="E355" s="64">
        <v>2</v>
      </c>
      <c r="F355" s="79" t="s">
        <v>3864</v>
      </c>
      <c r="G355" s="63" t="s">
        <v>213</v>
      </c>
      <c r="H355" s="63" t="s">
        <v>1057</v>
      </c>
      <c r="I355" s="63" t="str">
        <f>VLOOKUP(H355,'3. DB25 Alle koder'!B:C,2,FALSE)</f>
        <v>Andre fremstillingsaktiviteter i.a.n.</v>
      </c>
      <c r="J355" s="64">
        <v>3</v>
      </c>
      <c r="K355" s="79" t="s">
        <v>3864</v>
      </c>
    </row>
    <row r="356" spans="1:11" ht="15" customHeight="1" x14ac:dyDescent="0.25">
      <c r="A356" s="125" t="str">
        <f t="shared" si="5"/>
        <v>32.40.0032.40.00</v>
      </c>
      <c r="B356" s="63" t="s">
        <v>213</v>
      </c>
      <c r="C356" s="63" t="s">
        <v>1046</v>
      </c>
      <c r="D356" s="63" t="s">
        <v>1044</v>
      </c>
      <c r="E356" s="64">
        <v>1</v>
      </c>
      <c r="F356" s="67" t="s">
        <v>3797</v>
      </c>
      <c r="G356" s="63" t="s">
        <v>213</v>
      </c>
      <c r="H356" s="63" t="s">
        <v>1046</v>
      </c>
      <c r="I356" s="63" t="str">
        <f>VLOOKUP(H356,'3. DB25 Alle koder'!B:C,2,FALSE)</f>
        <v>Fremstilling af spil og legetøj</v>
      </c>
      <c r="J356" s="64">
        <v>1</v>
      </c>
      <c r="K356" s="67" t="s">
        <v>3797</v>
      </c>
    </row>
    <row r="357" spans="1:11" x14ac:dyDescent="0.25">
      <c r="A357" s="125" t="str">
        <f t="shared" si="5"/>
        <v>32.50.0026.60.90</v>
      </c>
      <c r="B357" s="63" t="s">
        <v>213</v>
      </c>
      <c r="C357" s="63" t="s">
        <v>1050</v>
      </c>
      <c r="D357" s="63" t="s">
        <v>1048</v>
      </c>
      <c r="E357" s="64">
        <v>2</v>
      </c>
      <c r="F357" s="79" t="s">
        <v>4063</v>
      </c>
      <c r="G357" s="63" t="s">
        <v>213</v>
      </c>
      <c r="H357" s="63" t="s">
        <v>843</v>
      </c>
      <c r="I357" s="63" t="str">
        <f>VLOOKUP(H357,'3. DB25 Alle koder'!B:C,2,FALSE)</f>
        <v>Fremstilling af bestrålingsudstyr og elektromedicinsk og elektroterapeutisk udstyr</v>
      </c>
      <c r="J357" s="64">
        <v>2</v>
      </c>
      <c r="K357" s="79" t="s">
        <v>4063</v>
      </c>
    </row>
    <row r="358" spans="1:11" ht="15" customHeight="1" x14ac:dyDescent="0.25">
      <c r="A358" s="125" t="str">
        <f t="shared" si="5"/>
        <v>32.50.0032.50.00</v>
      </c>
      <c r="B358" s="63" t="s">
        <v>213</v>
      </c>
      <c r="C358" s="63" t="s">
        <v>1050</v>
      </c>
      <c r="D358" s="63" t="s">
        <v>1048</v>
      </c>
      <c r="E358" s="64">
        <v>2</v>
      </c>
      <c r="F358" s="70" t="s">
        <v>3797</v>
      </c>
      <c r="G358" s="63" t="s">
        <v>213</v>
      </c>
      <c r="H358" s="63" t="s">
        <v>1050</v>
      </c>
      <c r="I358" s="63" t="str">
        <f>VLOOKUP(H358,'3. DB25 Alle koder'!B:C,2,FALSE)</f>
        <v>Fremstilling af medicinske og dentale instrumenter samt udstyr hertil</v>
      </c>
      <c r="J358" s="64">
        <v>2</v>
      </c>
      <c r="K358" s="70" t="s">
        <v>3797</v>
      </c>
    </row>
    <row r="359" spans="1:11" ht="15" customHeight="1" x14ac:dyDescent="0.25">
      <c r="A359" s="125" t="str">
        <f t="shared" si="5"/>
        <v>32.91.0032.91.00</v>
      </c>
      <c r="B359" s="63" t="s">
        <v>213</v>
      </c>
      <c r="C359" s="63" t="s">
        <v>1054</v>
      </c>
      <c r="D359" s="63" t="s">
        <v>1053</v>
      </c>
      <c r="E359" s="64">
        <v>1</v>
      </c>
      <c r="F359" s="67" t="s">
        <v>3797</v>
      </c>
      <c r="G359" s="63" t="s">
        <v>213</v>
      </c>
      <c r="H359" s="63" t="s">
        <v>1054</v>
      </c>
      <c r="I359" s="63" t="str">
        <f>VLOOKUP(H359,'3. DB25 Alle koder'!B:C,2,FALSE)</f>
        <v>Fremstilling af koste og børster</v>
      </c>
      <c r="J359" s="64">
        <v>1</v>
      </c>
      <c r="K359" s="67" t="s">
        <v>3797</v>
      </c>
    </row>
    <row r="360" spans="1:11" x14ac:dyDescent="0.25">
      <c r="A360" s="125" t="str">
        <f t="shared" si="5"/>
        <v>32.99.0032.50.00</v>
      </c>
      <c r="B360" s="63" t="s">
        <v>213</v>
      </c>
      <c r="C360" s="63" t="s">
        <v>1057</v>
      </c>
      <c r="D360" s="63" t="s">
        <v>2810</v>
      </c>
      <c r="E360" s="64">
        <v>2</v>
      </c>
      <c r="F360" s="68" t="s">
        <v>3865</v>
      </c>
      <c r="G360" s="63" t="s">
        <v>213</v>
      </c>
      <c r="H360" s="63" t="s">
        <v>1050</v>
      </c>
      <c r="I360" s="63" t="str">
        <f>VLOOKUP(H360,'3. DB25 Alle koder'!B:C,2,FALSE)</f>
        <v>Fremstilling af medicinske og dentale instrumenter samt udstyr hertil</v>
      </c>
      <c r="J360" s="64">
        <v>2</v>
      </c>
      <c r="K360" s="68" t="s">
        <v>3865</v>
      </c>
    </row>
    <row r="361" spans="1:11" ht="15" customHeight="1" x14ac:dyDescent="0.25">
      <c r="A361" s="125" t="str">
        <f t="shared" si="5"/>
        <v>32.99.0032.99.00</v>
      </c>
      <c r="B361" s="63" t="s">
        <v>213</v>
      </c>
      <c r="C361" s="63" t="s">
        <v>1057</v>
      </c>
      <c r="D361" s="63" t="s">
        <v>2810</v>
      </c>
      <c r="E361" s="64">
        <v>2</v>
      </c>
      <c r="F361" s="70" t="s">
        <v>3797</v>
      </c>
      <c r="G361" s="63" t="s">
        <v>213</v>
      </c>
      <c r="H361" s="63" t="s">
        <v>1057</v>
      </c>
      <c r="I361" s="63" t="str">
        <f>VLOOKUP(H361,'3. DB25 Alle koder'!B:C,2,FALSE)</f>
        <v>Andre fremstillingsaktiviteter i.a.n.</v>
      </c>
      <c r="J361" s="64">
        <v>3</v>
      </c>
      <c r="K361" s="70" t="s">
        <v>3797</v>
      </c>
    </row>
    <row r="362" spans="1:11" ht="15" customHeight="1" x14ac:dyDescent="0.25">
      <c r="A362" s="125" t="str">
        <f t="shared" si="5"/>
        <v>33.11.0003.30.00</v>
      </c>
      <c r="B362" s="63" t="s">
        <v>213</v>
      </c>
      <c r="C362" s="63" t="s">
        <v>1064</v>
      </c>
      <c r="D362" s="63" t="s">
        <v>2813</v>
      </c>
      <c r="E362" s="64">
        <v>2</v>
      </c>
      <c r="F362" s="79" t="s">
        <v>3866</v>
      </c>
      <c r="G362" s="63" t="s">
        <v>5</v>
      </c>
      <c r="H362" s="63" t="s">
        <v>147</v>
      </c>
      <c r="I362" s="63" t="str">
        <f>VLOOKUP(H362,'3. DB25 Alle koder'!B:C,2,FALSE)</f>
        <v>Støtteaktiviteter i forbindelse med fiskeri og akvakultur</v>
      </c>
      <c r="J362" s="64">
        <v>5</v>
      </c>
      <c r="K362" s="79" t="s">
        <v>3866</v>
      </c>
    </row>
    <row r="363" spans="1:11" ht="15" customHeight="1" x14ac:dyDescent="0.25">
      <c r="A363" s="125" t="str">
        <f t="shared" si="5"/>
        <v>33.11.0033.11.00</v>
      </c>
      <c r="B363" s="63" t="s">
        <v>213</v>
      </c>
      <c r="C363" s="63" t="s">
        <v>1064</v>
      </c>
      <c r="D363" s="63" t="s">
        <v>2813</v>
      </c>
      <c r="E363" s="64">
        <v>2</v>
      </c>
      <c r="F363" s="70" t="s">
        <v>3797</v>
      </c>
      <c r="G363" s="63" t="s">
        <v>213</v>
      </c>
      <c r="H363" s="63" t="s">
        <v>1064</v>
      </c>
      <c r="I363" s="63" t="str">
        <f>VLOOKUP(H363,'3. DB25 Alle koder'!B:C,2,FALSE)</f>
        <v>Reparation og vedligeholdelse af færdige metalprodukter</v>
      </c>
      <c r="J363" s="64">
        <v>1</v>
      </c>
      <c r="K363" s="70" t="s">
        <v>3797</v>
      </c>
    </row>
    <row r="364" spans="1:11" ht="15" customHeight="1" x14ac:dyDescent="0.25">
      <c r="A364" s="125" t="str">
        <f t="shared" si="5"/>
        <v>33.12.0033.12.00</v>
      </c>
      <c r="B364" s="63" t="s">
        <v>213</v>
      </c>
      <c r="C364" s="63" t="s">
        <v>1067</v>
      </c>
      <c r="D364" s="63" t="s">
        <v>2814</v>
      </c>
      <c r="E364" s="69">
        <v>3</v>
      </c>
      <c r="F364" s="70" t="s">
        <v>3797</v>
      </c>
      <c r="G364" s="63" t="s">
        <v>213</v>
      </c>
      <c r="H364" s="63" t="s">
        <v>1067</v>
      </c>
      <c r="I364" s="63" t="str">
        <f>VLOOKUP(H364,'3. DB25 Alle koder'!B:C,2,FALSE)</f>
        <v>Reparation og vedligeholdelse af maskiner</v>
      </c>
      <c r="J364" s="64">
        <v>1</v>
      </c>
      <c r="K364" s="70" t="s">
        <v>3797</v>
      </c>
    </row>
    <row r="365" spans="1:11" ht="15" customHeight="1" x14ac:dyDescent="0.25">
      <c r="A365" s="125" t="str">
        <f t="shared" si="5"/>
        <v>33.12.0033.15.00</v>
      </c>
      <c r="B365" s="63" t="s">
        <v>213</v>
      </c>
      <c r="C365" s="63" t="s">
        <v>1067</v>
      </c>
      <c r="D365" s="63" t="s">
        <v>2814</v>
      </c>
      <c r="E365" s="69">
        <v>3</v>
      </c>
      <c r="F365" s="77" t="s">
        <v>4068</v>
      </c>
      <c r="G365" s="63" t="s">
        <v>213</v>
      </c>
      <c r="H365" s="63" t="s">
        <v>1076</v>
      </c>
      <c r="I365" s="63" t="str">
        <f>VLOOKUP(H365,'3. DB25 Alle koder'!B:C,2,FALSE)</f>
        <v>Reparation og vedligeholdelse af civile skibe og både</v>
      </c>
      <c r="J365" s="64">
        <v>2</v>
      </c>
      <c r="K365" s="77" t="s">
        <v>4068</v>
      </c>
    </row>
    <row r="366" spans="1:11" x14ac:dyDescent="0.25">
      <c r="A366" s="125" t="str">
        <f t="shared" si="5"/>
        <v>33.12.0033.18.00</v>
      </c>
      <c r="B366" s="63" t="s">
        <v>213</v>
      </c>
      <c r="C366" s="63" t="s">
        <v>1067</v>
      </c>
      <c r="D366" s="63" t="s">
        <v>2814</v>
      </c>
      <c r="E366" s="69">
        <v>3</v>
      </c>
      <c r="F366" s="77" t="s">
        <v>4069</v>
      </c>
      <c r="G366" s="63" t="s">
        <v>213</v>
      </c>
      <c r="H366" s="63" t="s">
        <v>1085</v>
      </c>
      <c r="I366" s="63" t="str">
        <f>VLOOKUP(H366,'3. DB25 Alle koder'!B:C,2,FALSE)</f>
        <v>Reparation og vedligeholdelse af militære kampkøretøjer, skibe, både og luft- og rumfartøjer</v>
      </c>
      <c r="J366" s="69">
        <v>4</v>
      </c>
      <c r="K366" s="77" t="s">
        <v>4069</v>
      </c>
    </row>
    <row r="367" spans="1:11" x14ac:dyDescent="0.25">
      <c r="A367" s="125" t="str">
        <f t="shared" si="5"/>
        <v>33.13.0033.13.00</v>
      </c>
      <c r="B367" s="63" t="s">
        <v>213</v>
      </c>
      <c r="C367" s="63" t="s">
        <v>1070</v>
      </c>
      <c r="D367" s="63" t="s">
        <v>2815</v>
      </c>
      <c r="E367" s="64">
        <v>1</v>
      </c>
      <c r="F367" s="67" t="s">
        <v>3797</v>
      </c>
      <c r="G367" s="63" t="s">
        <v>213</v>
      </c>
      <c r="H367" s="63" t="s">
        <v>1070</v>
      </c>
      <c r="I367" s="63" t="str">
        <f>VLOOKUP(H367,'3. DB25 Alle koder'!B:C,2,FALSE)</f>
        <v>Reparation og vedligeholdelse af elektronisk og optisk udstyr</v>
      </c>
      <c r="J367" s="64">
        <v>1</v>
      </c>
      <c r="K367" s="67" t="s">
        <v>3797</v>
      </c>
    </row>
    <row r="368" spans="1:11" ht="15" customHeight="1" x14ac:dyDescent="0.25">
      <c r="A368" s="125" t="str">
        <f t="shared" si="5"/>
        <v>33.14.0033.14.00</v>
      </c>
      <c r="B368" s="63" t="s">
        <v>213</v>
      </c>
      <c r="C368" s="63" t="s">
        <v>1073</v>
      </c>
      <c r="D368" s="63" t="s">
        <v>2816</v>
      </c>
      <c r="E368" s="64">
        <v>1</v>
      </c>
      <c r="F368" s="63" t="s">
        <v>3797</v>
      </c>
      <c r="G368" s="63" t="s">
        <v>213</v>
      </c>
      <c r="H368" s="63" t="s">
        <v>1073</v>
      </c>
      <c r="I368" s="63" t="str">
        <f>VLOOKUP(H368,'3. DB25 Alle koder'!B:C,2,FALSE)</f>
        <v>Reparation og vedligeholdelse af elektrisk udstyr</v>
      </c>
      <c r="J368" s="64">
        <v>1</v>
      </c>
      <c r="K368" s="63" t="s">
        <v>3797</v>
      </c>
    </row>
    <row r="369" spans="1:11" ht="15" customHeight="1" x14ac:dyDescent="0.25">
      <c r="A369" s="125" t="str">
        <f t="shared" si="5"/>
        <v>33.15.0033.15.00</v>
      </c>
      <c r="B369" s="63" t="s">
        <v>213</v>
      </c>
      <c r="C369" s="63" t="s">
        <v>1076</v>
      </c>
      <c r="D369" s="63" t="s">
        <v>2817</v>
      </c>
      <c r="E369" s="64">
        <v>2</v>
      </c>
      <c r="F369" s="70" t="s">
        <v>3797</v>
      </c>
      <c r="G369" s="63" t="s">
        <v>213</v>
      </c>
      <c r="H369" s="63" t="s">
        <v>1076</v>
      </c>
      <c r="I369" s="63" t="str">
        <f>VLOOKUP(H369,'3. DB25 Alle koder'!B:C,2,FALSE)</f>
        <v>Reparation og vedligeholdelse af civile skibe og både</v>
      </c>
      <c r="J369" s="64">
        <v>2</v>
      </c>
      <c r="K369" s="70" t="s">
        <v>3797</v>
      </c>
    </row>
    <row r="370" spans="1:11" ht="15" customHeight="1" x14ac:dyDescent="0.25">
      <c r="A370" s="125" t="str">
        <f t="shared" si="5"/>
        <v>33.15.0033.18.00</v>
      </c>
      <c r="B370" s="63" t="s">
        <v>213</v>
      </c>
      <c r="C370" s="63" t="s">
        <v>1076</v>
      </c>
      <c r="D370" s="63" t="s">
        <v>2817</v>
      </c>
      <c r="E370" s="64">
        <v>2</v>
      </c>
      <c r="F370" s="79" t="s">
        <v>3867</v>
      </c>
      <c r="G370" s="63" t="s">
        <v>213</v>
      </c>
      <c r="H370" s="63" t="s">
        <v>1085</v>
      </c>
      <c r="I370" s="63" t="str">
        <f>VLOOKUP(H370,'3. DB25 Alle koder'!B:C,2,FALSE)</f>
        <v>Reparation og vedligeholdelse af militære kampkøretøjer, skibe, både og luft- og rumfartøjer</v>
      </c>
      <c r="J370" s="69">
        <v>4</v>
      </c>
      <c r="K370" s="79" t="s">
        <v>3867</v>
      </c>
    </row>
    <row r="371" spans="1:11" x14ac:dyDescent="0.25">
      <c r="A371" s="125" t="str">
        <f t="shared" si="5"/>
        <v>33.16.0033.16.00</v>
      </c>
      <c r="B371" s="63" t="s">
        <v>213</v>
      </c>
      <c r="C371" s="63" t="s">
        <v>1079</v>
      </c>
      <c r="D371" s="63" t="s">
        <v>2818</v>
      </c>
      <c r="E371" s="64">
        <v>2</v>
      </c>
      <c r="F371" s="70" t="s">
        <v>3797</v>
      </c>
      <c r="G371" s="63" t="s">
        <v>213</v>
      </c>
      <c r="H371" s="63" t="s">
        <v>1079</v>
      </c>
      <c r="I371" s="63" t="str">
        <f>VLOOKUP(H371,'3. DB25 Alle koder'!B:C,2,FALSE)</f>
        <v>Reparation og vedligeholdelse af civile luft- og rumfartøjer</v>
      </c>
      <c r="J371" s="64">
        <v>1</v>
      </c>
      <c r="K371" s="70" t="s">
        <v>3797</v>
      </c>
    </row>
    <row r="372" spans="1:11" ht="15" customHeight="1" x14ac:dyDescent="0.25">
      <c r="A372" s="125" t="str">
        <f t="shared" si="5"/>
        <v>33.16.0033.18.00</v>
      </c>
      <c r="B372" s="63" t="s">
        <v>213</v>
      </c>
      <c r="C372" s="63" t="s">
        <v>1079</v>
      </c>
      <c r="D372" s="63" t="s">
        <v>2818</v>
      </c>
      <c r="E372" s="64">
        <v>2</v>
      </c>
      <c r="F372" s="79" t="s">
        <v>3868</v>
      </c>
      <c r="G372" s="63" t="s">
        <v>213</v>
      </c>
      <c r="H372" s="63" t="s">
        <v>1085</v>
      </c>
      <c r="I372" s="63" t="str">
        <f>VLOOKUP(H372,'3. DB25 Alle koder'!B:C,2,FALSE)</f>
        <v>Reparation og vedligeholdelse af militære kampkøretøjer, skibe, både og luft- og rumfartøjer</v>
      </c>
      <c r="J372" s="69">
        <v>4</v>
      </c>
      <c r="K372" s="79" t="s">
        <v>3868</v>
      </c>
    </row>
    <row r="373" spans="1:11" ht="15" customHeight="1" x14ac:dyDescent="0.25">
      <c r="A373" s="125" t="str">
        <f t="shared" si="5"/>
        <v>33.17.0033.17.00</v>
      </c>
      <c r="B373" s="63" t="s">
        <v>213</v>
      </c>
      <c r="C373" s="63" t="s">
        <v>1082</v>
      </c>
      <c r="D373" s="63" t="s">
        <v>2819</v>
      </c>
      <c r="E373" s="64">
        <v>1</v>
      </c>
      <c r="F373" s="67" t="s">
        <v>3797</v>
      </c>
      <c r="G373" s="63" t="s">
        <v>213</v>
      </c>
      <c r="H373" s="63" t="s">
        <v>1082</v>
      </c>
      <c r="I373" s="63" t="str">
        <f>VLOOKUP(H373,'3. DB25 Alle koder'!B:C,2,FALSE)</f>
        <v>Reparation og vedligeholdelse af andre civile transportmidler</v>
      </c>
      <c r="J373" s="64">
        <v>1</v>
      </c>
      <c r="K373" s="67" t="s">
        <v>3797</v>
      </c>
    </row>
    <row r="374" spans="1:11" ht="15" customHeight="1" x14ac:dyDescent="0.25">
      <c r="A374" s="125" t="str">
        <f t="shared" si="5"/>
        <v>33.19.0033.19.00</v>
      </c>
      <c r="B374" s="63" t="s">
        <v>213</v>
      </c>
      <c r="C374" s="63" t="s">
        <v>1088</v>
      </c>
      <c r="D374" s="63" t="s">
        <v>2820</v>
      </c>
      <c r="E374" s="64">
        <v>2</v>
      </c>
      <c r="F374" s="70" t="s">
        <v>3797</v>
      </c>
      <c r="G374" s="63" t="s">
        <v>213</v>
      </c>
      <c r="H374" s="63" t="s">
        <v>1088</v>
      </c>
      <c r="I374" s="63" t="str">
        <f>VLOOKUP(H374,'3. DB25 Alle koder'!B:C,2,FALSE)</f>
        <v>Reparation og vedligeholdelse af andet udstyr</v>
      </c>
      <c r="J374" s="64">
        <v>1</v>
      </c>
      <c r="K374" s="70" t="s">
        <v>3797</v>
      </c>
    </row>
    <row r="375" spans="1:11" ht="15" customHeight="1" x14ac:dyDescent="0.25">
      <c r="A375" s="125" t="str">
        <f t="shared" si="5"/>
        <v>33.19.0091.30.00</v>
      </c>
      <c r="B375" s="63" t="s">
        <v>213</v>
      </c>
      <c r="C375" s="63" t="s">
        <v>1088</v>
      </c>
      <c r="D375" s="63" t="s">
        <v>2820</v>
      </c>
      <c r="E375" s="64">
        <v>2</v>
      </c>
      <c r="F375" s="79" t="s">
        <v>3869</v>
      </c>
      <c r="G375" s="63" t="s">
        <v>2456</v>
      </c>
      <c r="H375" s="63" t="s">
        <v>2502</v>
      </c>
      <c r="I375" s="63" t="str">
        <f>VLOOKUP(H375,'3. DB25 Alle koder'!B:C,2,FALSE)</f>
        <v>Konservering, restaurering og andre serviceydelser inden for kulturarv</v>
      </c>
      <c r="J375" s="64">
        <v>3</v>
      </c>
      <c r="K375" s="79" t="s">
        <v>3869</v>
      </c>
    </row>
    <row r="376" spans="1:11" ht="15" customHeight="1" x14ac:dyDescent="0.25">
      <c r="A376" s="125" t="str">
        <f t="shared" si="5"/>
        <v>33.20.0033.20.00</v>
      </c>
      <c r="B376" s="63" t="s">
        <v>213</v>
      </c>
      <c r="C376" s="63" t="s">
        <v>1092</v>
      </c>
      <c r="D376" s="63" t="s">
        <v>1090</v>
      </c>
      <c r="E376" s="64">
        <v>1</v>
      </c>
      <c r="F376" s="67" t="s">
        <v>3797</v>
      </c>
      <c r="G376" s="63" t="s">
        <v>213</v>
      </c>
      <c r="H376" s="63" t="s">
        <v>1092</v>
      </c>
      <c r="I376" s="63" t="str">
        <f>VLOOKUP(H376,'3. DB25 Alle koder'!B:C,2,FALSE)</f>
        <v>Installation af industrimaskiner og -udstyr</v>
      </c>
      <c r="J376" s="64">
        <v>1</v>
      </c>
      <c r="K376" s="67" t="s">
        <v>3797</v>
      </c>
    </row>
    <row r="377" spans="1:11" x14ac:dyDescent="0.25">
      <c r="A377" s="125" t="str">
        <f t="shared" si="5"/>
        <v>35.11.0035.11.00</v>
      </c>
      <c r="B377" s="63" t="s">
        <v>1093</v>
      </c>
      <c r="C377" s="63" t="s">
        <v>1100</v>
      </c>
      <c r="D377" s="63" t="s">
        <v>2821</v>
      </c>
      <c r="E377" s="64">
        <v>2</v>
      </c>
      <c r="F377" s="79" t="s">
        <v>3870</v>
      </c>
      <c r="G377" s="63" t="s">
        <v>1093</v>
      </c>
      <c r="H377" s="63" t="s">
        <v>1100</v>
      </c>
      <c r="I377" s="63" t="str">
        <f>VLOOKUP(H377,'3. DB25 Alle koder'!B:C,2,FALSE)</f>
        <v>Produktion af elektricitet fra ikke-vedvarende energikilder</v>
      </c>
      <c r="J377" s="64">
        <v>1</v>
      </c>
      <c r="K377" s="79" t="s">
        <v>3870</v>
      </c>
    </row>
    <row r="378" spans="1:11" ht="15" customHeight="1" x14ac:dyDescent="0.25">
      <c r="A378" s="125" t="str">
        <f t="shared" si="5"/>
        <v>35.11.0035.12.00</v>
      </c>
      <c r="B378" s="63" t="s">
        <v>1093</v>
      </c>
      <c r="C378" s="63" t="s">
        <v>1100</v>
      </c>
      <c r="D378" s="63" t="s">
        <v>2821</v>
      </c>
      <c r="E378" s="64">
        <v>2</v>
      </c>
      <c r="F378" s="79" t="s">
        <v>3871</v>
      </c>
      <c r="G378" s="63" t="s">
        <v>1093</v>
      </c>
      <c r="H378" s="63" t="s">
        <v>1103</v>
      </c>
      <c r="I378" s="63" t="str">
        <f>VLOOKUP(H378,'3. DB25 Alle koder'!B:C,2,FALSE)</f>
        <v>Produktion af elektricitet fra vedvarende energikilder</v>
      </c>
      <c r="J378" s="64">
        <v>1</v>
      </c>
      <c r="K378" s="79" t="s">
        <v>3871</v>
      </c>
    </row>
    <row r="379" spans="1:11" ht="15" customHeight="1" x14ac:dyDescent="0.25">
      <c r="A379" s="125" t="str">
        <f t="shared" si="5"/>
        <v>35.12.0035.13.00</v>
      </c>
      <c r="B379" s="63" t="s">
        <v>1093</v>
      </c>
      <c r="C379" s="63" t="s">
        <v>1103</v>
      </c>
      <c r="D379" s="63" t="s">
        <v>1105</v>
      </c>
      <c r="E379" s="64">
        <v>1</v>
      </c>
      <c r="F379" s="63" t="s">
        <v>3797</v>
      </c>
      <c r="G379" s="63" t="s">
        <v>1093</v>
      </c>
      <c r="H379" s="63" t="s">
        <v>1106</v>
      </c>
      <c r="I379" s="63" t="str">
        <f>VLOOKUP(H379,'3. DB25 Alle koder'!B:C,2,FALSE)</f>
        <v>Transmission af elektricitet</v>
      </c>
      <c r="J379" s="64">
        <v>1</v>
      </c>
      <c r="K379" s="63" t="s">
        <v>3797</v>
      </c>
    </row>
    <row r="380" spans="1:11" x14ac:dyDescent="0.25">
      <c r="A380" s="125" t="str">
        <f t="shared" si="5"/>
        <v>35.13.0035.14.00</v>
      </c>
      <c r="B380" s="63" t="s">
        <v>1093</v>
      </c>
      <c r="C380" s="63" t="s">
        <v>1106</v>
      </c>
      <c r="D380" s="63" t="s">
        <v>1108</v>
      </c>
      <c r="E380" s="64">
        <v>1</v>
      </c>
      <c r="F380" s="63" t="s">
        <v>3797</v>
      </c>
      <c r="G380" s="63" t="s">
        <v>1093</v>
      </c>
      <c r="H380" s="63" t="s">
        <v>1109</v>
      </c>
      <c r="I380" s="63" t="str">
        <f>VLOOKUP(H380,'3. DB25 Alle koder'!B:C,2,FALSE)</f>
        <v>Distribution af elektricitet</v>
      </c>
      <c r="J380" s="64">
        <v>1</v>
      </c>
      <c r="K380" s="63" t="s">
        <v>3797</v>
      </c>
    </row>
    <row r="381" spans="1:11" x14ac:dyDescent="0.25">
      <c r="A381" s="125" t="str">
        <f t="shared" si="5"/>
        <v>35.14.0035.15.10</v>
      </c>
      <c r="B381" s="63" t="s">
        <v>1093</v>
      </c>
      <c r="C381" s="63" t="s">
        <v>1109</v>
      </c>
      <c r="D381" s="63" t="s">
        <v>1111</v>
      </c>
      <c r="E381" s="64">
        <v>4</v>
      </c>
      <c r="F381" s="77" t="s">
        <v>3872</v>
      </c>
      <c r="G381" s="63" t="s">
        <v>1093</v>
      </c>
      <c r="H381" s="63" t="s">
        <v>1112</v>
      </c>
      <c r="I381" s="63" t="str">
        <f>VLOOKUP(H381,'3. DB25 Alle koder'!B:C,2,FALSE)</f>
        <v>Handel med elektricitet via ladestationer o. lign.</v>
      </c>
      <c r="J381" s="64">
        <v>1</v>
      </c>
      <c r="K381" s="77" t="s">
        <v>3872</v>
      </c>
    </row>
    <row r="382" spans="1:11" ht="15" customHeight="1" x14ac:dyDescent="0.25">
      <c r="A382" s="125" t="str">
        <f t="shared" si="5"/>
        <v>35.14.0035.15.90</v>
      </c>
      <c r="B382" s="63" t="s">
        <v>1093</v>
      </c>
      <c r="C382" s="63" t="s">
        <v>1109</v>
      </c>
      <c r="D382" s="63" t="s">
        <v>1111</v>
      </c>
      <c r="E382" s="64">
        <v>4</v>
      </c>
      <c r="F382" s="77" t="s">
        <v>3872</v>
      </c>
      <c r="G382" s="63" t="s">
        <v>1093</v>
      </c>
      <c r="H382" s="63" t="s">
        <v>1114</v>
      </c>
      <c r="I382" s="63" t="str">
        <f>VLOOKUP(H382,'3. DB25 Alle koder'!B:C,2,FALSE)</f>
        <v>Anden handel med elektricitet</v>
      </c>
      <c r="J382" s="64">
        <v>1</v>
      </c>
      <c r="K382" s="77" t="s">
        <v>3872</v>
      </c>
    </row>
    <row r="383" spans="1:11" ht="15" customHeight="1" x14ac:dyDescent="0.25">
      <c r="A383" s="125" t="str">
        <f t="shared" si="5"/>
        <v>35.14.0035.16.00</v>
      </c>
      <c r="B383" s="63" t="s">
        <v>1093</v>
      </c>
      <c r="C383" s="63" t="s">
        <v>1109</v>
      </c>
      <c r="D383" s="63" t="s">
        <v>1111</v>
      </c>
      <c r="E383" s="64">
        <v>4</v>
      </c>
      <c r="F383" s="77" t="s">
        <v>3873</v>
      </c>
      <c r="G383" s="63" t="s">
        <v>1093</v>
      </c>
      <c r="H383" s="63" t="s">
        <v>1118</v>
      </c>
      <c r="I383" s="63" t="str">
        <f>VLOOKUP(H383,'3. DB25 Alle koder'!B:C,2,FALSE)</f>
        <v>Lagring af elektricitet</v>
      </c>
      <c r="J383" s="64">
        <v>1</v>
      </c>
      <c r="K383" s="77" t="s">
        <v>3873</v>
      </c>
    </row>
    <row r="384" spans="1:11" ht="15" customHeight="1" x14ac:dyDescent="0.25">
      <c r="A384" s="125" t="str">
        <f t="shared" si="5"/>
        <v>35.14.0035.40.00</v>
      </c>
      <c r="B384" s="63" t="s">
        <v>1093</v>
      </c>
      <c r="C384" s="63" t="s">
        <v>1109</v>
      </c>
      <c r="D384" s="63" t="s">
        <v>1111</v>
      </c>
      <c r="E384" s="64">
        <v>4</v>
      </c>
      <c r="F384" s="79" t="s">
        <v>3874</v>
      </c>
      <c r="G384" s="63" t="s">
        <v>1093</v>
      </c>
      <c r="H384" s="63" t="s">
        <v>1139</v>
      </c>
      <c r="I384" s="82" t="str">
        <f>VLOOKUP(H384,'3. DB25 Alle koder'!B:C,2,FALSE)</f>
        <v>Mægler- og agentaktiviteter i forbindelse med forsyning af elektricitet og naturgas</v>
      </c>
      <c r="J384" s="64">
        <v>2</v>
      </c>
      <c r="K384" s="79" t="s">
        <v>3874</v>
      </c>
    </row>
    <row r="385" spans="1:11" x14ac:dyDescent="0.25">
      <c r="A385" s="125" t="str">
        <f t="shared" si="5"/>
        <v>35.21.0035.21.00</v>
      </c>
      <c r="B385" s="63" t="s">
        <v>1093</v>
      </c>
      <c r="C385" s="63" t="s">
        <v>1123</v>
      </c>
      <c r="D385" s="63" t="s">
        <v>2823</v>
      </c>
      <c r="E385" s="64">
        <v>1</v>
      </c>
      <c r="F385" s="67" t="s">
        <v>3797</v>
      </c>
      <c r="G385" s="63" t="s">
        <v>1093</v>
      </c>
      <c r="H385" s="63" t="s">
        <v>1123</v>
      </c>
      <c r="I385" s="63" t="str">
        <f>VLOOKUP(H385,'3. DB25 Alle koder'!B:C,2,FALSE)</f>
        <v>Produktion af gas</v>
      </c>
      <c r="J385" s="64">
        <v>1</v>
      </c>
      <c r="K385" s="67" t="s">
        <v>3797</v>
      </c>
    </row>
    <row r="386" spans="1:11" x14ac:dyDescent="0.25">
      <c r="A386" s="125" t="str">
        <f t="shared" ref="A386:A449" si="6">C386&amp;H386</f>
        <v>35.22.0035.22.00</v>
      </c>
      <c r="B386" s="63" t="s">
        <v>1093</v>
      </c>
      <c r="C386" s="63" t="s">
        <v>1126</v>
      </c>
      <c r="D386" s="63" t="s">
        <v>1125</v>
      </c>
      <c r="E386" s="64">
        <v>1</v>
      </c>
      <c r="F386" s="67" t="s">
        <v>3797</v>
      </c>
      <c r="G386" s="63" t="s">
        <v>1093</v>
      </c>
      <c r="H386" s="63" t="s">
        <v>1126</v>
      </c>
      <c r="I386" s="63" t="str">
        <f>VLOOKUP(H386,'3. DB25 Alle koder'!B:C,2,FALSE)</f>
        <v>Distribution af gas</v>
      </c>
      <c r="J386" s="64">
        <v>1</v>
      </c>
      <c r="K386" s="67" t="s">
        <v>3797</v>
      </c>
    </row>
    <row r="387" spans="1:11" ht="15" customHeight="1" x14ac:dyDescent="0.25">
      <c r="A387" s="125" t="str">
        <f t="shared" si="6"/>
        <v>35.23.0035.23.00</v>
      </c>
      <c r="B387" s="63" t="s">
        <v>1093</v>
      </c>
      <c r="C387" s="63" t="s">
        <v>1129</v>
      </c>
      <c r="D387" s="63" t="s">
        <v>1128</v>
      </c>
      <c r="E387" s="64">
        <v>2</v>
      </c>
      <c r="F387" s="79" t="s">
        <v>3875</v>
      </c>
      <c r="G387" s="63" t="s">
        <v>1093</v>
      </c>
      <c r="H387" s="63" t="s">
        <v>1129</v>
      </c>
      <c r="I387" s="63" t="str">
        <f>VLOOKUP(H387,'3. DB25 Alle koder'!B:C,2,FALSE)</f>
        <v>Handel med gas gennem rørledninger</v>
      </c>
      <c r="J387" s="64">
        <v>1</v>
      </c>
      <c r="K387" s="67" t="s">
        <v>3875</v>
      </c>
    </row>
    <row r="388" spans="1:11" ht="15" customHeight="1" x14ac:dyDescent="0.25">
      <c r="A388" s="125" t="str">
        <f t="shared" si="6"/>
        <v>35.23.0035.40.00</v>
      </c>
      <c r="B388" s="63" t="s">
        <v>1093</v>
      </c>
      <c r="C388" s="63" t="s">
        <v>1129</v>
      </c>
      <c r="D388" s="63" t="s">
        <v>1128</v>
      </c>
      <c r="E388" s="64">
        <v>2</v>
      </c>
      <c r="F388" s="79" t="s">
        <v>3876</v>
      </c>
      <c r="G388" s="63" t="s">
        <v>1093</v>
      </c>
      <c r="H388" s="63" t="s">
        <v>1139</v>
      </c>
      <c r="I388" s="82" t="str">
        <f>VLOOKUP(H388,'3. DB25 Alle koder'!B:C,2,FALSE)</f>
        <v>Mægler- og agentaktiviteter i forbindelse med forsyning af elektricitet og naturgas</v>
      </c>
      <c r="J388" s="64">
        <v>2</v>
      </c>
      <c r="K388" s="79" t="s">
        <v>3876</v>
      </c>
    </row>
    <row r="389" spans="1:11" x14ac:dyDescent="0.25">
      <c r="A389" s="125" t="str">
        <f t="shared" si="6"/>
        <v>35.30.0035.30.00</v>
      </c>
      <c r="B389" s="63" t="s">
        <v>1093</v>
      </c>
      <c r="C389" s="63" t="s">
        <v>1136</v>
      </c>
      <c r="D389" s="63" t="s">
        <v>2824</v>
      </c>
      <c r="E389" s="64">
        <v>1</v>
      </c>
      <c r="F389" s="63" t="s">
        <v>3797</v>
      </c>
      <c r="G389" s="63" t="s">
        <v>1093</v>
      </c>
      <c r="H389" s="63" t="s">
        <v>1136</v>
      </c>
      <c r="I389" s="63" t="str">
        <f>VLOOKUP(H389,'3. DB25 Alle koder'!B:C,2,FALSE)</f>
        <v>Fjernvarmeforsyning</v>
      </c>
      <c r="J389" s="64">
        <v>1</v>
      </c>
      <c r="K389" s="63" t="s">
        <v>3797</v>
      </c>
    </row>
    <row r="390" spans="1:11" ht="15" customHeight="1" x14ac:dyDescent="0.25">
      <c r="A390" s="125" t="str">
        <f t="shared" si="6"/>
        <v>36.00.0036.00.00</v>
      </c>
      <c r="B390" s="63" t="s">
        <v>1140</v>
      </c>
      <c r="C390" s="63" t="s">
        <v>1145</v>
      </c>
      <c r="D390" s="63" t="s">
        <v>1142</v>
      </c>
      <c r="E390" s="64">
        <v>1</v>
      </c>
      <c r="F390" s="63" t="s">
        <v>3797</v>
      </c>
      <c r="G390" s="63" t="s">
        <v>1140</v>
      </c>
      <c r="H390" s="63" t="s">
        <v>1145</v>
      </c>
      <c r="I390" s="63" t="str">
        <f>VLOOKUP(H390,'3. DB25 Alle koder'!B:C,2,FALSE)</f>
        <v>Vandforsyning</v>
      </c>
      <c r="J390" s="64">
        <v>1</v>
      </c>
      <c r="K390" s="63" t="s">
        <v>3797</v>
      </c>
    </row>
    <row r="391" spans="1:11" ht="15" customHeight="1" x14ac:dyDescent="0.25">
      <c r="A391" s="125" t="str">
        <f t="shared" si="6"/>
        <v>37.00.0037.00.00</v>
      </c>
      <c r="B391" s="63" t="s">
        <v>1140</v>
      </c>
      <c r="C391" s="63" t="s">
        <v>1150</v>
      </c>
      <c r="D391" s="63" t="s">
        <v>1147</v>
      </c>
      <c r="E391" s="64">
        <v>1</v>
      </c>
      <c r="F391" s="63" t="s">
        <v>3797</v>
      </c>
      <c r="G391" s="63" t="s">
        <v>1140</v>
      </c>
      <c r="H391" s="63" t="s">
        <v>1150</v>
      </c>
      <c r="I391" s="63" t="str">
        <f>VLOOKUP(H391,'3. DB25 Alle koder'!B:C,2,FALSE)</f>
        <v>Opsamling og behandling af spildevand</v>
      </c>
      <c r="J391" s="64">
        <v>1</v>
      </c>
      <c r="K391" s="63" t="s">
        <v>3797</v>
      </c>
    </row>
    <row r="392" spans="1:11" x14ac:dyDescent="0.25">
      <c r="A392" s="125" t="str">
        <f t="shared" si="6"/>
        <v>38.11.0038.11.00</v>
      </c>
      <c r="B392" s="63" t="s">
        <v>1140</v>
      </c>
      <c r="C392" s="63" t="s">
        <v>1157</v>
      </c>
      <c r="D392" s="63" t="s">
        <v>1156</v>
      </c>
      <c r="E392" s="64">
        <v>1</v>
      </c>
      <c r="F392" s="67" t="s">
        <v>3797</v>
      </c>
      <c r="G392" s="63" t="s">
        <v>1140</v>
      </c>
      <c r="H392" s="63" t="s">
        <v>1157</v>
      </c>
      <c r="I392" s="63" t="str">
        <f>VLOOKUP(H392,'3. DB25 Alle koder'!B:C,2,FALSE)</f>
        <v>Indsamling af ikke-farligt affald</v>
      </c>
      <c r="J392" s="64">
        <v>1</v>
      </c>
      <c r="K392" s="67" t="s">
        <v>3797</v>
      </c>
    </row>
    <row r="393" spans="1:11" x14ac:dyDescent="0.25">
      <c r="A393" s="125" t="str">
        <f t="shared" si="6"/>
        <v>38.12.0038.12.00</v>
      </c>
      <c r="B393" s="63" t="s">
        <v>1140</v>
      </c>
      <c r="C393" s="63" t="s">
        <v>1160</v>
      </c>
      <c r="D393" s="63" t="s">
        <v>1159</v>
      </c>
      <c r="E393" s="64">
        <v>1</v>
      </c>
      <c r="F393" s="67" t="s">
        <v>3797</v>
      </c>
      <c r="G393" s="63" t="s">
        <v>1140</v>
      </c>
      <c r="H393" s="63" t="s">
        <v>1160</v>
      </c>
      <c r="I393" s="63" t="str">
        <f>VLOOKUP(H393,'3. DB25 Alle koder'!B:C,2,FALSE)</f>
        <v>Indsamling af farligt affald</v>
      </c>
      <c r="J393" s="64">
        <v>1</v>
      </c>
      <c r="K393" s="67" t="s">
        <v>3797</v>
      </c>
    </row>
    <row r="394" spans="1:11" x14ac:dyDescent="0.25">
      <c r="A394" s="125" t="str">
        <f t="shared" si="6"/>
        <v>38.21.1038.21.00</v>
      </c>
      <c r="B394" s="63" t="s">
        <v>1140</v>
      </c>
      <c r="C394" s="63" t="s">
        <v>3542</v>
      </c>
      <c r="D394" s="63" t="s">
        <v>2827</v>
      </c>
      <c r="E394" s="69">
        <v>5</v>
      </c>
      <c r="F394" s="77" t="s">
        <v>4070</v>
      </c>
      <c r="G394" s="63" t="s">
        <v>1140</v>
      </c>
      <c r="H394" s="63" t="s">
        <v>1165</v>
      </c>
      <c r="I394" s="63" t="str">
        <f>VLOOKUP(H394,'3. DB25 Alle koder'!B:C,2,FALSE)</f>
        <v>Genindvinding af materialer</v>
      </c>
      <c r="J394" s="71">
        <v>3</v>
      </c>
      <c r="K394" s="77" t="s">
        <v>4070</v>
      </c>
    </row>
    <row r="395" spans="1:11" x14ac:dyDescent="0.25">
      <c r="A395" s="125" t="str">
        <f t="shared" si="6"/>
        <v>38.21.1038.23.00</v>
      </c>
      <c r="B395" s="63" t="s">
        <v>1140</v>
      </c>
      <c r="C395" s="63" t="s">
        <v>3542</v>
      </c>
      <c r="D395" s="63" t="s">
        <v>2827</v>
      </c>
      <c r="E395" s="69">
        <v>5</v>
      </c>
      <c r="F395" s="77" t="s">
        <v>3877</v>
      </c>
      <c r="G395" s="63" t="s">
        <v>1140</v>
      </c>
      <c r="H395" s="63" t="s">
        <v>1171</v>
      </c>
      <c r="I395" s="63" t="str">
        <f>VLOOKUP(H395,'3. DB25 Alle koder'!B:C,2,FALSE)</f>
        <v>Anden nyttiggørelse af affald</v>
      </c>
      <c r="J395" s="64">
        <v>2</v>
      </c>
      <c r="K395" s="77" t="s">
        <v>3877</v>
      </c>
    </row>
    <row r="396" spans="1:11" ht="15" customHeight="1" x14ac:dyDescent="0.25">
      <c r="A396" s="125" t="str">
        <f t="shared" si="6"/>
        <v>38.21.1038.31.00</v>
      </c>
      <c r="B396" s="63" t="s">
        <v>1140</v>
      </c>
      <c r="C396" s="63" t="s">
        <v>3542</v>
      </c>
      <c r="D396" s="63" t="s">
        <v>2827</v>
      </c>
      <c r="E396" s="69">
        <v>5</v>
      </c>
      <c r="F396" s="68" t="s">
        <v>3878</v>
      </c>
      <c r="G396" s="63" t="s">
        <v>1140</v>
      </c>
      <c r="H396" s="63" t="s">
        <v>1176</v>
      </c>
      <c r="I396" s="67" t="str">
        <f>VLOOKUP(H396,'3. DB25 Alle koder'!B:C,2,FALSE)</f>
        <v>Forbrænding uden energiudnyttelse</v>
      </c>
      <c r="J396" s="64">
        <v>2</v>
      </c>
      <c r="K396" s="79" t="s">
        <v>3878</v>
      </c>
    </row>
    <row r="397" spans="1:11" ht="15" customHeight="1" x14ac:dyDescent="0.25">
      <c r="A397" s="125" t="str">
        <f t="shared" si="6"/>
        <v>38.21.1038.32.00</v>
      </c>
      <c r="B397" s="63" t="s">
        <v>1140</v>
      </c>
      <c r="C397" s="63" t="s">
        <v>3542</v>
      </c>
      <c r="D397" s="63" t="s">
        <v>2827</v>
      </c>
      <c r="E397" s="69">
        <v>5</v>
      </c>
      <c r="F397" s="68" t="s">
        <v>3879</v>
      </c>
      <c r="G397" s="63" t="s">
        <v>1140</v>
      </c>
      <c r="H397" s="63" t="s">
        <v>1179</v>
      </c>
      <c r="I397" s="63" t="str">
        <f>VLOOKUP(H397,'3. DB25 Alle koder'!B:C,2,FALSE)</f>
        <v>Deponering eller permanent oplagring</v>
      </c>
      <c r="J397" s="64">
        <v>2</v>
      </c>
      <c r="K397" s="79" t="s">
        <v>3879</v>
      </c>
    </row>
    <row r="398" spans="1:11" ht="15" customHeight="1" x14ac:dyDescent="0.25">
      <c r="A398" s="125" t="str">
        <f t="shared" si="6"/>
        <v>38.21.1038.33.00</v>
      </c>
      <c r="B398" s="63" t="s">
        <v>1140</v>
      </c>
      <c r="C398" s="63" t="s">
        <v>3542</v>
      </c>
      <c r="D398" s="63" t="s">
        <v>2827</v>
      </c>
      <c r="E398" s="69">
        <v>5</v>
      </c>
      <c r="F398" s="68" t="s">
        <v>3880</v>
      </c>
      <c r="G398" s="63" t="s">
        <v>1140</v>
      </c>
      <c r="H398" s="63" t="s">
        <v>1182</v>
      </c>
      <c r="I398" s="63" t="str">
        <f>VLOOKUP(H398,'3. DB25 Alle koder'!B:C,2,FALSE)</f>
        <v>Anden bortskaffelse af affald</v>
      </c>
      <c r="J398" s="64">
        <v>2</v>
      </c>
      <c r="K398" s="79" t="s">
        <v>3880</v>
      </c>
    </row>
    <row r="399" spans="1:11" ht="15" customHeight="1" x14ac:dyDescent="0.25">
      <c r="A399" s="125" t="str">
        <f t="shared" si="6"/>
        <v>38.21.2038.22.00</v>
      </c>
      <c r="B399" s="63" t="s">
        <v>1140</v>
      </c>
      <c r="C399" s="63" t="s">
        <v>3591</v>
      </c>
      <c r="D399" s="63" t="s">
        <v>2828</v>
      </c>
      <c r="E399" s="64">
        <v>1</v>
      </c>
      <c r="F399" s="79" t="s">
        <v>3881</v>
      </c>
      <c r="G399" s="63" t="s">
        <v>1140</v>
      </c>
      <c r="H399" s="63" t="s">
        <v>1168</v>
      </c>
      <c r="I399" s="63" t="str">
        <f>VLOOKUP(H399,'3. DB25 Alle koder'!B:C,2,FALSE)</f>
        <v>Energiudnyttelse af affald</v>
      </c>
      <c r="J399" s="64">
        <v>2</v>
      </c>
      <c r="K399" s="79" t="s">
        <v>3881</v>
      </c>
    </row>
    <row r="400" spans="1:11" ht="15" customHeight="1" x14ac:dyDescent="0.25">
      <c r="A400" s="125" t="str">
        <f t="shared" si="6"/>
        <v>38.22.0038.22.00</v>
      </c>
      <c r="B400" s="63" t="s">
        <v>1140</v>
      </c>
      <c r="C400" s="63" t="s">
        <v>1168</v>
      </c>
      <c r="D400" s="63" t="s">
        <v>2829</v>
      </c>
      <c r="E400" s="64">
        <v>5</v>
      </c>
      <c r="F400" s="79" t="s">
        <v>3881</v>
      </c>
      <c r="G400" s="63" t="s">
        <v>1140</v>
      </c>
      <c r="H400" s="63" t="s">
        <v>1168</v>
      </c>
      <c r="I400" s="63" t="str">
        <f>VLOOKUP(H400,'3. DB25 Alle koder'!B:C,2,FALSE)</f>
        <v>Energiudnyttelse af affald</v>
      </c>
      <c r="J400" s="64">
        <v>2</v>
      </c>
      <c r="K400" s="79" t="s">
        <v>3881</v>
      </c>
    </row>
    <row r="401" spans="1:11" ht="15" customHeight="1" x14ac:dyDescent="0.25">
      <c r="A401" s="125" t="str">
        <f t="shared" si="6"/>
        <v>38.22.0038.23.00</v>
      </c>
      <c r="B401" s="63" t="s">
        <v>1140</v>
      </c>
      <c r="C401" s="63" t="s">
        <v>1168</v>
      </c>
      <c r="D401" s="63" t="s">
        <v>2829</v>
      </c>
      <c r="E401" s="64">
        <v>5</v>
      </c>
      <c r="F401" s="77" t="s">
        <v>3882</v>
      </c>
      <c r="G401" s="63" t="s">
        <v>1140</v>
      </c>
      <c r="H401" s="63" t="s">
        <v>1171</v>
      </c>
      <c r="I401" s="67" t="str">
        <f>VLOOKUP(H401,'3. DB25 Alle koder'!B:C,2,FALSE)</f>
        <v>Anden nyttiggørelse af affald</v>
      </c>
      <c r="J401" s="64">
        <v>2</v>
      </c>
      <c r="K401" s="77" t="s">
        <v>3882</v>
      </c>
    </row>
    <row r="402" spans="1:11" ht="15" customHeight="1" x14ac:dyDescent="0.25">
      <c r="A402" s="125" t="str">
        <f t="shared" si="6"/>
        <v>38.22.0038.31.00</v>
      </c>
      <c r="B402" s="63" t="s">
        <v>1140</v>
      </c>
      <c r="C402" s="63" t="s">
        <v>1168</v>
      </c>
      <c r="D402" s="63" t="s">
        <v>2829</v>
      </c>
      <c r="E402" s="64">
        <v>5</v>
      </c>
      <c r="F402" s="79" t="s">
        <v>3878</v>
      </c>
      <c r="G402" s="63" t="s">
        <v>1140</v>
      </c>
      <c r="H402" s="63" t="s">
        <v>1176</v>
      </c>
      <c r="I402" s="76" t="str">
        <f>VLOOKUP(H402,'3. DB25 Alle koder'!B:C,2,FALSE)</f>
        <v>Forbrænding uden energiudnyttelse</v>
      </c>
      <c r="J402" s="64">
        <v>2</v>
      </c>
      <c r="K402" s="79" t="s">
        <v>3878</v>
      </c>
    </row>
    <row r="403" spans="1:11" ht="15" customHeight="1" x14ac:dyDescent="0.25">
      <c r="A403" s="125" t="str">
        <f t="shared" si="6"/>
        <v>38.22.0038.32.00</v>
      </c>
      <c r="B403" s="63" t="s">
        <v>1140</v>
      </c>
      <c r="C403" s="63" t="s">
        <v>1168</v>
      </c>
      <c r="D403" s="63" t="s">
        <v>2829</v>
      </c>
      <c r="E403" s="64">
        <v>5</v>
      </c>
      <c r="F403" s="79" t="s">
        <v>3883</v>
      </c>
      <c r="G403" s="63" t="s">
        <v>1140</v>
      </c>
      <c r="H403" s="63" t="s">
        <v>1179</v>
      </c>
      <c r="I403" s="76" t="str">
        <f>VLOOKUP(H403,'3. DB25 Alle koder'!B:C,2,FALSE)</f>
        <v>Deponering eller permanent oplagring</v>
      </c>
      <c r="J403" s="64">
        <v>2</v>
      </c>
      <c r="K403" s="79" t="s">
        <v>3883</v>
      </c>
    </row>
    <row r="404" spans="1:11" ht="15" customHeight="1" x14ac:dyDescent="0.25">
      <c r="A404" s="125" t="str">
        <f t="shared" si="6"/>
        <v>38.22.0038.33.00</v>
      </c>
      <c r="B404" s="63" t="s">
        <v>1140</v>
      </c>
      <c r="C404" s="63" t="s">
        <v>1168</v>
      </c>
      <c r="D404" s="63" t="s">
        <v>2829</v>
      </c>
      <c r="E404" s="64">
        <v>5</v>
      </c>
      <c r="F404" s="77" t="s">
        <v>3880</v>
      </c>
      <c r="G404" s="63" t="s">
        <v>1140</v>
      </c>
      <c r="H404" s="63" t="s">
        <v>1182</v>
      </c>
      <c r="I404" s="63" t="str">
        <f>VLOOKUP(H404,'3. DB25 Alle koder'!B:C,2,FALSE)</f>
        <v>Anden bortskaffelse af affald</v>
      </c>
      <c r="J404" s="64">
        <v>2</v>
      </c>
      <c r="K404" s="77" t="s">
        <v>3880</v>
      </c>
    </row>
    <row r="405" spans="1:11" ht="15" customHeight="1" x14ac:dyDescent="0.25">
      <c r="A405" s="125" t="str">
        <f t="shared" si="6"/>
        <v>38.31.0038.21.00</v>
      </c>
      <c r="B405" s="63" t="s">
        <v>1140</v>
      </c>
      <c r="C405" s="63" t="s">
        <v>1176</v>
      </c>
      <c r="D405" s="63" t="s">
        <v>2831</v>
      </c>
      <c r="E405" s="64">
        <v>1</v>
      </c>
      <c r="F405" s="67" t="s">
        <v>3797</v>
      </c>
      <c r="G405" s="63" t="s">
        <v>1140</v>
      </c>
      <c r="H405" s="63" t="s">
        <v>1165</v>
      </c>
      <c r="I405" s="63" t="str">
        <f>VLOOKUP(H405,'3. DB25 Alle koder'!B:C,2,FALSE)</f>
        <v>Genindvinding af materialer</v>
      </c>
      <c r="J405" s="71">
        <v>3</v>
      </c>
      <c r="K405" s="67" t="s">
        <v>3797</v>
      </c>
    </row>
    <row r="406" spans="1:11" ht="15" customHeight="1" x14ac:dyDescent="0.25">
      <c r="A406" s="125" t="str">
        <f t="shared" si="6"/>
        <v>38.32.0020.16.00</v>
      </c>
      <c r="B406" s="63" t="s">
        <v>1140</v>
      </c>
      <c r="C406" s="63" t="s">
        <v>1179</v>
      </c>
      <c r="D406" s="63" t="s">
        <v>2832</v>
      </c>
      <c r="E406" s="64">
        <v>2</v>
      </c>
      <c r="F406" s="79" t="s">
        <v>3884</v>
      </c>
      <c r="G406" s="63" t="s">
        <v>213</v>
      </c>
      <c r="H406" s="63" t="s">
        <v>528</v>
      </c>
      <c r="I406" s="63" t="str">
        <f>VLOOKUP(H406,'3. DB25 Alle koder'!B:C,2,FALSE)</f>
        <v>Fremstilling af plast i ubearbejdet form</v>
      </c>
      <c r="J406" s="64">
        <v>2</v>
      </c>
      <c r="K406" s="79" t="s">
        <v>3884</v>
      </c>
    </row>
    <row r="407" spans="1:11" ht="15" customHeight="1" x14ac:dyDescent="0.25">
      <c r="A407" s="125" t="str">
        <f t="shared" si="6"/>
        <v>38.32.0038.21.00</v>
      </c>
      <c r="B407" s="63" t="s">
        <v>1140</v>
      </c>
      <c r="C407" s="63" t="s">
        <v>1179</v>
      </c>
      <c r="D407" s="63" t="s">
        <v>2832</v>
      </c>
      <c r="E407" s="64">
        <v>2</v>
      </c>
      <c r="F407" s="70" t="s">
        <v>3797</v>
      </c>
      <c r="G407" s="63" t="s">
        <v>1140</v>
      </c>
      <c r="H407" s="63" t="s">
        <v>1165</v>
      </c>
      <c r="I407" s="63" t="str">
        <f>VLOOKUP(H407,'3. DB25 Alle koder'!B:C,2,FALSE)</f>
        <v>Genindvinding af materialer</v>
      </c>
      <c r="J407" s="71">
        <v>3</v>
      </c>
      <c r="K407" s="70" t="s">
        <v>3797</v>
      </c>
    </row>
    <row r="408" spans="1:11" ht="15" customHeight="1" x14ac:dyDescent="0.25">
      <c r="A408" s="125" t="str">
        <f t="shared" si="6"/>
        <v>39.00.0039.00.00</v>
      </c>
      <c r="B408" s="63" t="s">
        <v>1140</v>
      </c>
      <c r="C408" s="63" t="s">
        <v>1187</v>
      </c>
      <c r="D408" s="63" t="s">
        <v>2833</v>
      </c>
      <c r="E408" s="64">
        <v>1</v>
      </c>
      <c r="F408" s="63" t="s">
        <v>3797</v>
      </c>
      <c r="G408" s="63" t="s">
        <v>1140</v>
      </c>
      <c r="H408" s="63" t="s">
        <v>1187</v>
      </c>
      <c r="I408" s="63" t="str">
        <f>VLOOKUP(H408,'3. DB25 Alle koder'!B:C,2,FALSE)</f>
        <v>Rensning af jord og grundvand og anden dekontaminering</v>
      </c>
      <c r="J408" s="64">
        <v>1</v>
      </c>
      <c r="K408" s="63" t="s">
        <v>3797</v>
      </c>
    </row>
    <row r="409" spans="1:11" x14ac:dyDescent="0.25">
      <c r="A409" s="125" t="str">
        <f t="shared" si="6"/>
        <v>41.10.0068.12.00</v>
      </c>
      <c r="B409" s="63" t="s">
        <v>1188</v>
      </c>
      <c r="C409" s="63" t="s">
        <v>3430</v>
      </c>
      <c r="D409" s="63" t="s">
        <v>2010</v>
      </c>
      <c r="E409" s="64">
        <v>1</v>
      </c>
      <c r="F409" s="63" t="s">
        <v>3797</v>
      </c>
      <c r="G409" s="63" t="s">
        <v>2003</v>
      </c>
      <c r="H409" s="63" t="s">
        <v>2011</v>
      </c>
      <c r="I409" s="63" t="str">
        <f>VLOOKUP(H409,'3. DB25 Alle koder'!B:C,2,FALSE)</f>
        <v>Gennemførelse af byggeprojekter</v>
      </c>
      <c r="J409" s="64">
        <v>1</v>
      </c>
      <c r="K409" s="63" t="s">
        <v>3797</v>
      </c>
    </row>
    <row r="410" spans="1:11" ht="15" customHeight="1" x14ac:dyDescent="0.25">
      <c r="A410" s="125" t="str">
        <f t="shared" si="6"/>
        <v>41.20.0041.00.00</v>
      </c>
      <c r="B410" s="63" t="s">
        <v>1188</v>
      </c>
      <c r="C410" s="63" t="s">
        <v>3368</v>
      </c>
      <c r="D410" s="63" t="s">
        <v>1190</v>
      </c>
      <c r="E410" s="69">
        <v>3</v>
      </c>
      <c r="F410" s="70" t="s">
        <v>3797</v>
      </c>
      <c r="G410" s="63" t="s">
        <v>1188</v>
      </c>
      <c r="H410" s="63" t="s">
        <v>1193</v>
      </c>
      <c r="I410" s="63" t="str">
        <f>VLOOKUP(H410,'3. DB25 Alle koder'!B:C,2,FALSE)</f>
        <v>Opførelse af bygninger</v>
      </c>
      <c r="J410" s="64">
        <v>1</v>
      </c>
      <c r="K410" s="70" t="s">
        <v>3797</v>
      </c>
    </row>
    <row r="411" spans="1:11" ht="15" customHeight="1" x14ac:dyDescent="0.25">
      <c r="A411" s="125" t="str">
        <f t="shared" si="6"/>
        <v>41.20.0043.99.00</v>
      </c>
      <c r="B411" s="63" t="s">
        <v>1188</v>
      </c>
      <c r="C411" s="63" t="s">
        <v>3368</v>
      </c>
      <c r="D411" s="63" t="s">
        <v>1190</v>
      </c>
      <c r="E411" s="71">
        <v>3</v>
      </c>
      <c r="F411" s="83" t="s">
        <v>4074</v>
      </c>
      <c r="G411" s="63" t="s">
        <v>1188</v>
      </c>
      <c r="H411" s="63" t="s">
        <v>1286</v>
      </c>
      <c r="I411" s="63" t="str">
        <f>VLOOKUP(H411,'3. DB25 Alle koder'!B:C,2,FALSE)</f>
        <v>Andre byggeaktiviteter, som kræver specialisering i.a.n.</v>
      </c>
      <c r="J411" s="69">
        <v>2</v>
      </c>
      <c r="K411" s="84" t="s">
        <v>4074</v>
      </c>
    </row>
    <row r="412" spans="1:11" x14ac:dyDescent="0.25">
      <c r="A412" s="125" t="str">
        <f t="shared" si="6"/>
        <v>41.20.0091.30.00</v>
      </c>
      <c r="B412" s="63" t="s">
        <v>1188</v>
      </c>
      <c r="C412" s="63" t="s">
        <v>3368</v>
      </c>
      <c r="D412" s="63" t="s">
        <v>1190</v>
      </c>
      <c r="E412" s="69">
        <v>3</v>
      </c>
      <c r="F412" s="85" t="s">
        <v>3885</v>
      </c>
      <c r="G412" s="63" t="s">
        <v>2456</v>
      </c>
      <c r="H412" s="63" t="s">
        <v>2502</v>
      </c>
      <c r="I412" s="67" t="str">
        <f>VLOOKUP(H412,'3. DB25 Alle koder'!B:C,2,FALSE)</f>
        <v>Konservering, restaurering og andre serviceydelser inden for kulturarv</v>
      </c>
      <c r="J412" s="64">
        <v>3</v>
      </c>
      <c r="K412" s="85" t="s">
        <v>3885</v>
      </c>
    </row>
    <row r="413" spans="1:11" x14ac:dyDescent="0.25">
      <c r="A413" s="125" t="str">
        <f t="shared" si="6"/>
        <v>42.11.0042.11.00</v>
      </c>
      <c r="B413" s="63" t="s">
        <v>1188</v>
      </c>
      <c r="C413" s="63" t="s">
        <v>1200</v>
      </c>
      <c r="D413" s="63" t="s">
        <v>1199</v>
      </c>
      <c r="E413" s="64">
        <v>2</v>
      </c>
      <c r="F413" s="79" t="s">
        <v>3886</v>
      </c>
      <c r="G413" s="63" t="s">
        <v>1188</v>
      </c>
      <c r="H413" s="63" t="s">
        <v>1200</v>
      </c>
      <c r="I413" s="67" t="str">
        <f>VLOOKUP(H413,'3. DB25 Alle koder'!B:C,2,FALSE)</f>
        <v>Anlæg af veje og motorveje</v>
      </c>
      <c r="J413" s="64">
        <v>1</v>
      </c>
      <c r="K413" s="79" t="s">
        <v>3886</v>
      </c>
    </row>
    <row r="414" spans="1:11" x14ac:dyDescent="0.25">
      <c r="A414" s="125" t="str">
        <f t="shared" si="6"/>
        <v>42.11.0043.50.00</v>
      </c>
      <c r="B414" s="63" t="s">
        <v>1188</v>
      </c>
      <c r="C414" s="63" t="s">
        <v>1200</v>
      </c>
      <c r="D414" s="63" t="s">
        <v>1199</v>
      </c>
      <c r="E414" s="64">
        <v>2</v>
      </c>
      <c r="F414" s="79" t="s">
        <v>3887</v>
      </c>
      <c r="G414" s="63" t="s">
        <v>1188</v>
      </c>
      <c r="H414" s="63" t="s">
        <v>1277</v>
      </c>
      <c r="I414" s="63" t="str">
        <f>VLOOKUP(H414,'3. DB25 Alle koder'!B:C,2,FALSE)</f>
        <v>Anlægsaktiviteter, som kræver specialisering</v>
      </c>
      <c r="J414" s="64">
        <v>2</v>
      </c>
      <c r="K414" s="79" t="s">
        <v>3887</v>
      </c>
    </row>
    <row r="415" spans="1:11" ht="15" customHeight="1" x14ac:dyDescent="0.25">
      <c r="A415" s="125" t="str">
        <f t="shared" si="6"/>
        <v>42.12.0042.12.00</v>
      </c>
      <c r="B415" s="63" t="s">
        <v>1188</v>
      </c>
      <c r="C415" s="63" t="s">
        <v>1203</v>
      </c>
      <c r="D415" s="63" t="s">
        <v>1202</v>
      </c>
      <c r="E415" s="64">
        <v>1</v>
      </c>
      <c r="F415" s="67" t="s">
        <v>3797</v>
      </c>
      <c r="G415" s="63" t="s">
        <v>1188</v>
      </c>
      <c r="H415" s="63" t="s">
        <v>1203</v>
      </c>
      <c r="I415" s="63" t="str">
        <f>VLOOKUP(H415,'3. DB25 Alle koder'!B:C,2,FALSE)</f>
        <v>Anlæg af jernbaner og undergrundsbaner</v>
      </c>
      <c r="J415" s="64">
        <v>1</v>
      </c>
      <c r="K415" s="67" t="s">
        <v>3797</v>
      </c>
    </row>
    <row r="416" spans="1:11" ht="15" customHeight="1" x14ac:dyDescent="0.25">
      <c r="A416" s="125" t="str">
        <f t="shared" si="6"/>
        <v>42.13.0042.13.00</v>
      </c>
      <c r="B416" s="63" t="s">
        <v>1188</v>
      </c>
      <c r="C416" s="63" t="s">
        <v>1206</v>
      </c>
      <c r="D416" s="63" t="s">
        <v>1205</v>
      </c>
      <c r="E416" s="64">
        <v>1</v>
      </c>
      <c r="F416" s="67" t="s">
        <v>3797</v>
      </c>
      <c r="G416" s="63" t="s">
        <v>1188</v>
      </c>
      <c r="H416" s="63" t="s">
        <v>1206</v>
      </c>
      <c r="I416" s="63" t="str">
        <f>VLOOKUP(H416,'3. DB25 Alle koder'!B:C,2,FALSE)</f>
        <v>Anlæg af broer og tunneller</v>
      </c>
      <c r="J416" s="64">
        <v>1</v>
      </c>
      <c r="K416" s="67" t="s">
        <v>3797</v>
      </c>
    </row>
    <row r="417" spans="1:11" x14ac:dyDescent="0.25">
      <c r="A417" s="125" t="str">
        <f t="shared" si="6"/>
        <v>42.21.0042.21.00</v>
      </c>
      <c r="B417" s="63" t="s">
        <v>1188</v>
      </c>
      <c r="C417" s="63" t="s">
        <v>1210</v>
      </c>
      <c r="D417" s="63" t="s">
        <v>1211</v>
      </c>
      <c r="E417" s="64">
        <v>1</v>
      </c>
      <c r="F417" s="67" t="s">
        <v>3797</v>
      </c>
      <c r="G417" s="63" t="s">
        <v>1188</v>
      </c>
      <c r="H417" s="63" t="s">
        <v>1210</v>
      </c>
      <c r="I417" s="63" t="str">
        <f>VLOOKUP(H417,'3. DB25 Alle koder'!B:C,2,FALSE)</f>
        <v>Anlæg af ledningsnet til væsker</v>
      </c>
      <c r="J417" s="64">
        <v>1</v>
      </c>
      <c r="K417" s="67" t="s">
        <v>3797</v>
      </c>
    </row>
    <row r="418" spans="1:11" ht="15" customHeight="1" x14ac:dyDescent="0.25">
      <c r="A418" s="125" t="str">
        <f t="shared" si="6"/>
        <v>42.22.0042.22.00</v>
      </c>
      <c r="B418" s="63" t="s">
        <v>1188</v>
      </c>
      <c r="C418" s="63" t="s">
        <v>1214</v>
      </c>
      <c r="D418" s="63" t="s">
        <v>2838</v>
      </c>
      <c r="E418" s="64">
        <v>1</v>
      </c>
      <c r="F418" s="67" t="s">
        <v>3797</v>
      </c>
      <c r="G418" s="63" t="s">
        <v>1188</v>
      </c>
      <c r="H418" s="63" t="s">
        <v>1214</v>
      </c>
      <c r="I418" s="63" t="str">
        <f>VLOOKUP(H418,'3. DB25 Alle koder'!B:C,2,FALSE)</f>
        <v>Anlæg af ledningsnet til elektricitet og telekommunikation</v>
      </c>
      <c r="J418" s="64">
        <v>2</v>
      </c>
      <c r="K418" s="67" t="s">
        <v>3797</v>
      </c>
    </row>
    <row r="419" spans="1:11" ht="15" customHeight="1" x14ac:dyDescent="0.25">
      <c r="A419" s="125" t="str">
        <f t="shared" si="6"/>
        <v>42.91.0042.91.00</v>
      </c>
      <c r="B419" s="63" t="s">
        <v>1188</v>
      </c>
      <c r="C419" s="63" t="s">
        <v>1219</v>
      </c>
      <c r="D419" s="63" t="s">
        <v>2839</v>
      </c>
      <c r="E419" s="64">
        <v>1</v>
      </c>
      <c r="F419" s="67" t="s">
        <v>3797</v>
      </c>
      <c r="G419" s="63" t="s">
        <v>1188</v>
      </c>
      <c r="H419" s="63" t="s">
        <v>1219</v>
      </c>
      <c r="I419" s="63" t="str">
        <f>VLOOKUP(H419,'3. DB25 Alle koder'!B:C,2,FALSE)</f>
        <v>Anlæg af vandveje, havne, diger, dæmninger mv.</v>
      </c>
      <c r="J419" s="64">
        <v>1</v>
      </c>
      <c r="K419" s="67" t="s">
        <v>3797</v>
      </c>
    </row>
    <row r="420" spans="1:11" x14ac:dyDescent="0.25">
      <c r="A420" s="125" t="str">
        <f t="shared" si="6"/>
        <v>42.99.0042.99.00</v>
      </c>
      <c r="B420" s="63" t="s">
        <v>1188</v>
      </c>
      <c r="C420" s="63" t="s">
        <v>1222</v>
      </c>
      <c r="D420" s="63" t="s">
        <v>2840</v>
      </c>
      <c r="E420" s="64">
        <v>1</v>
      </c>
      <c r="F420" s="67" t="s">
        <v>3797</v>
      </c>
      <c r="G420" s="63" t="s">
        <v>1188</v>
      </c>
      <c r="H420" s="63" t="s">
        <v>1222</v>
      </c>
      <c r="I420" s="63" t="str">
        <f>VLOOKUP(H420,'3. DB25 Alle koder'!B:C,2,FALSE)</f>
        <v>Andre anlægsaktiviteter i.a.n.</v>
      </c>
      <c r="J420" s="64">
        <v>2</v>
      </c>
      <c r="K420" s="67" t="s">
        <v>3797</v>
      </c>
    </row>
    <row r="421" spans="1:11" x14ac:dyDescent="0.25">
      <c r="A421" s="125" t="str">
        <f t="shared" si="6"/>
        <v>43.11.0043.11.00</v>
      </c>
      <c r="B421" s="63" t="s">
        <v>1188</v>
      </c>
      <c r="C421" s="63" t="s">
        <v>1229</v>
      </c>
      <c r="D421" s="63" t="s">
        <v>1228</v>
      </c>
      <c r="E421" s="64">
        <v>1</v>
      </c>
      <c r="F421" s="67" t="s">
        <v>3797</v>
      </c>
      <c r="G421" s="63" t="s">
        <v>1188</v>
      </c>
      <c r="H421" s="63" t="s">
        <v>1229</v>
      </c>
      <c r="I421" s="63" t="str">
        <f>VLOOKUP(H421,'3. DB25 Alle koder'!B:C,2,FALSE)</f>
        <v>Nedrivning</v>
      </c>
      <c r="J421" s="64">
        <v>1</v>
      </c>
      <c r="K421" s="67" t="s">
        <v>3797</v>
      </c>
    </row>
    <row r="422" spans="1:11" x14ac:dyDescent="0.25">
      <c r="A422" s="125" t="str">
        <f t="shared" si="6"/>
        <v>43.12.0043.12.00</v>
      </c>
      <c r="B422" s="63" t="s">
        <v>1188</v>
      </c>
      <c r="C422" s="63" t="s">
        <v>1232</v>
      </c>
      <c r="D422" s="63" t="s">
        <v>1231</v>
      </c>
      <c r="E422" s="64">
        <v>1</v>
      </c>
      <c r="F422" s="70" t="s">
        <v>3797</v>
      </c>
      <c r="G422" s="63" t="s">
        <v>1188</v>
      </c>
      <c r="H422" s="63" t="s">
        <v>1232</v>
      </c>
      <c r="I422" s="63" t="str">
        <f>VLOOKUP(H422,'3. DB25 Alle koder'!B:C,2,FALSE)</f>
        <v>Forberedende byggepladsarbejder</v>
      </c>
      <c r="J422" s="64">
        <v>1</v>
      </c>
      <c r="K422" s="70" t="s">
        <v>3797</v>
      </c>
    </row>
    <row r="423" spans="1:11" x14ac:dyDescent="0.25">
      <c r="A423" s="125" t="str">
        <f t="shared" si="6"/>
        <v>43.13.0043.13.00</v>
      </c>
      <c r="B423" s="63" t="s">
        <v>1188</v>
      </c>
      <c r="C423" s="63" t="s">
        <v>1235</v>
      </c>
      <c r="D423" s="63" t="s">
        <v>1234</v>
      </c>
      <c r="E423" s="64">
        <v>1</v>
      </c>
      <c r="F423" s="67" t="s">
        <v>3797</v>
      </c>
      <c r="G423" s="63" t="s">
        <v>1188</v>
      </c>
      <c r="H423" s="63" t="s">
        <v>1235</v>
      </c>
      <c r="I423" s="63" t="str">
        <f>VLOOKUP(H423,'3. DB25 Alle koder'!B:C,2,FALSE)</f>
        <v>Funderingsundersøgelser</v>
      </c>
      <c r="J423" s="64">
        <v>1</v>
      </c>
      <c r="K423" s="67" t="s">
        <v>3797</v>
      </c>
    </row>
    <row r="424" spans="1:11" ht="15" customHeight="1" x14ac:dyDescent="0.25">
      <c r="A424" s="125" t="str">
        <f t="shared" si="6"/>
        <v>43.21.0043.21.00</v>
      </c>
      <c r="B424" s="63" t="s">
        <v>1188</v>
      </c>
      <c r="C424" s="63" t="s">
        <v>1239</v>
      </c>
      <c r="D424" s="63" t="s">
        <v>1238</v>
      </c>
      <c r="E424" s="64">
        <v>1</v>
      </c>
      <c r="F424" s="63" t="s">
        <v>3797</v>
      </c>
      <c r="G424" s="63" t="s">
        <v>1188</v>
      </c>
      <c r="H424" s="63" t="s">
        <v>1239</v>
      </c>
      <c r="I424" s="63" t="str">
        <f>VLOOKUP(H424,'3. DB25 Alle koder'!B:C,2,FALSE)</f>
        <v>El-installation</v>
      </c>
      <c r="J424" s="64">
        <v>1</v>
      </c>
      <c r="K424" s="63" t="s">
        <v>3797</v>
      </c>
    </row>
    <row r="425" spans="1:11" ht="15" customHeight="1" x14ac:dyDescent="0.25">
      <c r="A425" s="125" t="str">
        <f t="shared" si="6"/>
        <v>43.22.0043.22.00</v>
      </c>
      <c r="B425" s="63" t="s">
        <v>1188</v>
      </c>
      <c r="C425" s="63" t="s">
        <v>1242</v>
      </c>
      <c r="D425" s="63" t="s">
        <v>2842</v>
      </c>
      <c r="E425" s="64">
        <v>1</v>
      </c>
      <c r="F425" s="63" t="s">
        <v>3797</v>
      </c>
      <c r="G425" s="63" t="s">
        <v>1188</v>
      </c>
      <c r="H425" s="63" t="s">
        <v>1242</v>
      </c>
      <c r="I425" s="63" t="str">
        <f>VLOOKUP(H425,'3. DB25 Alle koder'!B:C,2,FALSE)</f>
        <v>Installation af vvs-, varme- og klimaanlæg</v>
      </c>
      <c r="J425" s="64">
        <v>2</v>
      </c>
      <c r="K425" s="63" t="s">
        <v>3797</v>
      </c>
    </row>
    <row r="426" spans="1:11" ht="15" customHeight="1" x14ac:dyDescent="0.25">
      <c r="A426" s="125" t="str">
        <f t="shared" si="6"/>
        <v>43.29.0043.23.00</v>
      </c>
      <c r="B426" s="63" t="s">
        <v>1188</v>
      </c>
      <c r="C426" s="63" t="s">
        <v>3369</v>
      </c>
      <c r="D426" s="63" t="s">
        <v>1247</v>
      </c>
      <c r="E426" s="64">
        <v>2</v>
      </c>
      <c r="F426" s="79" t="s">
        <v>3888</v>
      </c>
      <c r="G426" s="63" t="s">
        <v>1188</v>
      </c>
      <c r="H426" s="63" t="s">
        <v>1245</v>
      </c>
      <c r="I426" s="63" t="str">
        <f>VLOOKUP(H426,'3. DB25 Alle koder'!B:C,2,FALSE)</f>
        <v>Installation af isolering</v>
      </c>
      <c r="J426" s="69">
        <v>3</v>
      </c>
      <c r="K426" s="79" t="s">
        <v>3888</v>
      </c>
    </row>
    <row r="427" spans="1:11" ht="15" customHeight="1" x14ac:dyDescent="0.25">
      <c r="A427" s="125" t="str">
        <f t="shared" si="6"/>
        <v>43.29.0043.24.00</v>
      </c>
      <c r="B427" s="63" t="s">
        <v>1188</v>
      </c>
      <c r="C427" s="63" t="s">
        <v>3369</v>
      </c>
      <c r="D427" s="63" t="s">
        <v>1247</v>
      </c>
      <c r="E427" s="64">
        <v>2</v>
      </c>
      <c r="F427" s="70" t="s">
        <v>3797</v>
      </c>
      <c r="G427" s="63" t="s">
        <v>1188</v>
      </c>
      <c r="H427" s="63" t="s">
        <v>1248</v>
      </c>
      <c r="I427" s="63" t="str">
        <f>VLOOKUP(H427,'3. DB25 Alle koder'!B:C,2,FALSE)</f>
        <v>Andre bygningsinstallationsaktiviteter</v>
      </c>
      <c r="J427" s="64">
        <v>1</v>
      </c>
      <c r="K427" s="70" t="s">
        <v>3797</v>
      </c>
    </row>
    <row r="428" spans="1:11" ht="15" customHeight="1" x14ac:dyDescent="0.25">
      <c r="A428" s="125" t="str">
        <f t="shared" si="6"/>
        <v>43.31.0043.31.00</v>
      </c>
      <c r="B428" s="63" t="s">
        <v>1188</v>
      </c>
      <c r="C428" s="63" t="s">
        <v>1253</v>
      </c>
      <c r="D428" s="63" t="s">
        <v>1252</v>
      </c>
      <c r="E428" s="64">
        <v>1</v>
      </c>
      <c r="F428" s="63" t="s">
        <v>3797</v>
      </c>
      <c r="G428" s="63" t="s">
        <v>1188</v>
      </c>
      <c r="H428" s="63" t="s">
        <v>1253</v>
      </c>
      <c r="I428" s="63" t="str">
        <f>VLOOKUP(H428,'3. DB25 Alle koder'!B:C,2,FALSE)</f>
        <v>Stukkatøraktiviteter</v>
      </c>
      <c r="J428" s="64">
        <v>1</v>
      </c>
      <c r="K428" s="63" t="s">
        <v>3797</v>
      </c>
    </row>
    <row r="429" spans="1:11" ht="15" customHeight="1" x14ac:dyDescent="0.25">
      <c r="A429" s="125" t="str">
        <f t="shared" si="6"/>
        <v>43.32.0043.32.00</v>
      </c>
      <c r="B429" s="63" t="s">
        <v>1188</v>
      </c>
      <c r="C429" s="63" t="s">
        <v>1256</v>
      </c>
      <c r="D429" s="63" t="s">
        <v>1255</v>
      </c>
      <c r="E429" s="64">
        <v>1</v>
      </c>
      <c r="F429" s="63" t="s">
        <v>3797</v>
      </c>
      <c r="G429" s="63" t="s">
        <v>1188</v>
      </c>
      <c r="H429" s="63" t="s">
        <v>1256</v>
      </c>
      <c r="I429" s="63" t="str">
        <f>VLOOKUP(H429,'3. DB25 Alle koder'!B:C,2,FALSE)</f>
        <v>Tømrer- og bygningssnedkeraktiviteter</v>
      </c>
      <c r="J429" s="64">
        <v>1</v>
      </c>
      <c r="K429" s="63" t="s">
        <v>3797</v>
      </c>
    </row>
    <row r="430" spans="1:11" x14ac:dyDescent="0.25">
      <c r="A430" s="125" t="str">
        <f t="shared" si="6"/>
        <v>43.33.0043.33.00</v>
      </c>
      <c r="B430" s="63" t="s">
        <v>1188</v>
      </c>
      <c r="C430" s="63" t="s">
        <v>1259</v>
      </c>
      <c r="D430" s="63" t="s">
        <v>1258</v>
      </c>
      <c r="E430" s="64">
        <v>1</v>
      </c>
      <c r="F430" s="63" t="s">
        <v>3797</v>
      </c>
      <c r="G430" s="63" t="s">
        <v>1188</v>
      </c>
      <c r="H430" s="63" t="s">
        <v>1259</v>
      </c>
      <c r="I430" s="63" t="str">
        <f>VLOOKUP(H430,'3. DB25 Alle koder'!B:C,2,FALSE)</f>
        <v>Udførelse af gulvbelægninger og vægbeklædning</v>
      </c>
      <c r="J430" s="64">
        <v>1</v>
      </c>
      <c r="K430" s="63" t="s">
        <v>3797</v>
      </c>
    </row>
    <row r="431" spans="1:11" x14ac:dyDescent="0.25">
      <c r="A431" s="125" t="str">
        <f t="shared" si="6"/>
        <v>43.34.1043.34.10</v>
      </c>
      <c r="B431" s="63" t="s">
        <v>1188</v>
      </c>
      <c r="C431" s="63" t="s">
        <v>1262</v>
      </c>
      <c r="D431" s="63" t="s">
        <v>2844</v>
      </c>
      <c r="E431" s="64">
        <v>1</v>
      </c>
      <c r="F431" s="67" t="s">
        <v>3797</v>
      </c>
      <c r="G431" s="63" t="s">
        <v>1188</v>
      </c>
      <c r="H431" s="63" t="s">
        <v>1262</v>
      </c>
      <c r="I431" s="63" t="str">
        <f>VLOOKUP(H431,'3. DB25 Alle koder'!B:C,2,FALSE)</f>
        <v>Maleraktiviteter</v>
      </c>
      <c r="J431" s="64">
        <v>1</v>
      </c>
      <c r="K431" s="67" t="s">
        <v>3797</v>
      </c>
    </row>
    <row r="432" spans="1:11" x14ac:dyDescent="0.25">
      <c r="A432" s="125" t="str">
        <f t="shared" si="6"/>
        <v>43.34.2043.34.20</v>
      </c>
      <c r="B432" s="63" t="s">
        <v>1188</v>
      </c>
      <c r="C432" s="63" t="s">
        <v>1263</v>
      </c>
      <c r="D432" s="63" t="s">
        <v>1264</v>
      </c>
      <c r="E432" s="64">
        <v>1</v>
      </c>
      <c r="F432" s="67" t="s">
        <v>3797</v>
      </c>
      <c r="G432" s="63" t="s">
        <v>1188</v>
      </c>
      <c r="H432" s="63" t="s">
        <v>1263</v>
      </c>
      <c r="I432" s="63" t="str">
        <f>VLOOKUP(H432,'3. DB25 Alle koder'!B:C,2,FALSE)</f>
        <v>Glarmesteraktiviteter</v>
      </c>
      <c r="J432" s="64">
        <v>1</v>
      </c>
      <c r="K432" s="67" t="s">
        <v>3797</v>
      </c>
    </row>
    <row r="433" spans="1:11" x14ac:dyDescent="0.25">
      <c r="A433" s="125" t="str">
        <f t="shared" si="6"/>
        <v>43.39.0043.23.00</v>
      </c>
      <c r="B433" s="63" t="s">
        <v>1188</v>
      </c>
      <c r="C433" s="63" t="s">
        <v>3543</v>
      </c>
      <c r="D433" s="63" t="s">
        <v>1266</v>
      </c>
      <c r="E433" s="71">
        <v>3</v>
      </c>
      <c r="F433" s="77" t="s">
        <v>4072</v>
      </c>
      <c r="G433" s="63" t="s">
        <v>1188</v>
      </c>
      <c r="H433" s="63" t="s">
        <v>1245</v>
      </c>
      <c r="I433" s="63" t="str">
        <f>VLOOKUP(H433,'3. DB25 Alle koder'!B:C,2,FALSE)</f>
        <v>Installation af isolering</v>
      </c>
      <c r="J433" s="71">
        <v>3</v>
      </c>
      <c r="K433" s="77" t="s">
        <v>4072</v>
      </c>
    </row>
    <row r="434" spans="1:11" x14ac:dyDescent="0.25">
      <c r="A434" s="125" t="str">
        <f t="shared" si="6"/>
        <v>43.39.0043.35.00</v>
      </c>
      <c r="B434" s="63" t="s">
        <v>1188</v>
      </c>
      <c r="C434" s="63" t="s">
        <v>3543</v>
      </c>
      <c r="D434" s="63" t="s">
        <v>1266</v>
      </c>
      <c r="E434" s="69">
        <v>3</v>
      </c>
      <c r="F434" s="70" t="s">
        <v>3797</v>
      </c>
      <c r="G434" s="63" t="s">
        <v>1188</v>
      </c>
      <c r="H434" s="63" t="s">
        <v>1267</v>
      </c>
      <c r="I434" s="63" t="str">
        <f>VLOOKUP(H434,'3. DB25 Alle koder'!B:C,2,FALSE)</f>
        <v>Anden bygningsfærdiggørelse</v>
      </c>
      <c r="J434" s="64">
        <v>2</v>
      </c>
      <c r="K434" s="70" t="s">
        <v>3797</v>
      </c>
    </row>
    <row r="435" spans="1:11" ht="15" customHeight="1" x14ac:dyDescent="0.25">
      <c r="A435" s="125" t="str">
        <f t="shared" si="6"/>
        <v>43.39.0081.22.90</v>
      </c>
      <c r="B435" s="63" t="s">
        <v>1188</v>
      </c>
      <c r="C435" s="63" t="s">
        <v>3543</v>
      </c>
      <c r="D435" s="63" t="s">
        <v>1266</v>
      </c>
      <c r="E435" s="69">
        <v>3</v>
      </c>
      <c r="F435" s="79" t="s">
        <v>3889</v>
      </c>
      <c r="G435" s="63" t="s">
        <v>2145</v>
      </c>
      <c r="H435" s="63" t="s">
        <v>2239</v>
      </c>
      <c r="I435" s="71" t="str">
        <f>VLOOKUP(H435,'3. DB25 Alle koder'!B:C,2,FALSE)</f>
        <v xml:space="preserve">Anden rengøring af bygninger og rengøring af erhvervslokaler i.a.n. </v>
      </c>
      <c r="J435" s="64">
        <v>3</v>
      </c>
      <c r="K435" s="79" t="s">
        <v>3889</v>
      </c>
    </row>
    <row r="436" spans="1:11" ht="15" customHeight="1" x14ac:dyDescent="0.25">
      <c r="A436" s="125" t="str">
        <f t="shared" si="6"/>
        <v>43.91.0043.41.00</v>
      </c>
      <c r="B436" s="63" t="s">
        <v>1188</v>
      </c>
      <c r="C436" s="63" t="s">
        <v>1284</v>
      </c>
      <c r="D436" s="63" t="s">
        <v>1270</v>
      </c>
      <c r="E436" s="64">
        <v>1</v>
      </c>
      <c r="F436" s="67" t="s">
        <v>3797</v>
      </c>
      <c r="G436" s="63" t="s">
        <v>1188</v>
      </c>
      <c r="H436" s="63" t="s">
        <v>1271</v>
      </c>
      <c r="I436" s="63" t="str">
        <f>VLOOKUP(H436,'3. DB25 Alle koder'!B:C,2,FALSE)</f>
        <v>Tagdækningsaktiviteter</v>
      </c>
      <c r="J436" s="69">
        <v>2</v>
      </c>
      <c r="K436" s="67" t="s">
        <v>3797</v>
      </c>
    </row>
    <row r="437" spans="1:11" ht="15" customHeight="1" x14ac:dyDescent="0.25">
      <c r="A437" s="125" t="str">
        <f t="shared" si="6"/>
        <v>43.99.1043.91.00</v>
      </c>
      <c r="B437" s="63" t="s">
        <v>1188</v>
      </c>
      <c r="C437" s="63" t="s">
        <v>3592</v>
      </c>
      <c r="D437" s="63" t="s">
        <v>2848</v>
      </c>
      <c r="E437" s="64">
        <v>1</v>
      </c>
      <c r="F437" s="67" t="s">
        <v>3797</v>
      </c>
      <c r="G437" s="63" t="s">
        <v>1188</v>
      </c>
      <c r="H437" s="63" t="s">
        <v>1284</v>
      </c>
      <c r="I437" s="63" t="str">
        <f>VLOOKUP(H437,'3. DB25 Alle koder'!B:C,2,FALSE)</f>
        <v>Murerarbejde</v>
      </c>
      <c r="J437" s="64">
        <v>2</v>
      </c>
      <c r="K437" s="67" t="s">
        <v>3797</v>
      </c>
    </row>
    <row r="438" spans="1:11" ht="15" customHeight="1" x14ac:dyDescent="0.25">
      <c r="A438" s="125" t="str">
        <f t="shared" si="6"/>
        <v>43.99.9042.99.00</v>
      </c>
      <c r="B438" s="63" t="s">
        <v>1188</v>
      </c>
      <c r="C438" s="63" t="s">
        <v>3371</v>
      </c>
      <c r="D438" s="63" t="s">
        <v>2846</v>
      </c>
      <c r="E438" s="69">
        <v>10</v>
      </c>
      <c r="F438" s="79" t="s">
        <v>3890</v>
      </c>
      <c r="G438" s="63" t="s">
        <v>1188</v>
      </c>
      <c r="H438" s="63" t="s">
        <v>1222</v>
      </c>
      <c r="I438" s="63" t="str">
        <f>VLOOKUP(H438,'3. DB25 Alle koder'!B:C,2,FALSE)</f>
        <v>Andre anlægsaktiviteter i.a.n.</v>
      </c>
      <c r="J438" s="64">
        <v>2</v>
      </c>
      <c r="K438" s="79" t="s">
        <v>3890</v>
      </c>
    </row>
    <row r="439" spans="1:11" ht="15" customHeight="1" x14ac:dyDescent="0.25">
      <c r="A439" s="125" t="str">
        <f t="shared" si="6"/>
        <v>43.99.9043.22.00</v>
      </c>
      <c r="B439" s="63" t="s">
        <v>1188</v>
      </c>
      <c r="C439" s="63" t="s">
        <v>3371</v>
      </c>
      <c r="D439" s="63" t="s">
        <v>2846</v>
      </c>
      <c r="E439" s="69">
        <v>10</v>
      </c>
      <c r="F439" s="79" t="s">
        <v>3891</v>
      </c>
      <c r="G439" s="63" t="s">
        <v>1188</v>
      </c>
      <c r="H439" s="63" t="s">
        <v>1242</v>
      </c>
      <c r="I439" s="63" t="str">
        <f>VLOOKUP(H439,'3. DB25 Alle koder'!B:C,2,FALSE)</f>
        <v>Installation af vvs-, varme- og klimaanlæg</v>
      </c>
      <c r="J439" s="64">
        <v>2</v>
      </c>
      <c r="K439" s="79" t="s">
        <v>3891</v>
      </c>
    </row>
    <row r="440" spans="1:11" ht="15" customHeight="1" x14ac:dyDescent="0.25">
      <c r="A440" s="125" t="str">
        <f t="shared" si="6"/>
        <v>43.99.9043.23.00</v>
      </c>
      <c r="B440" s="63" t="s">
        <v>1188</v>
      </c>
      <c r="C440" s="63" t="s">
        <v>3371</v>
      </c>
      <c r="D440" s="63" t="s">
        <v>2846</v>
      </c>
      <c r="E440" s="69">
        <v>10</v>
      </c>
      <c r="F440" s="79" t="s">
        <v>3892</v>
      </c>
      <c r="G440" s="63" t="s">
        <v>1188</v>
      </c>
      <c r="H440" s="63" t="s">
        <v>1245</v>
      </c>
      <c r="I440" s="63" t="str">
        <f>VLOOKUP(H440,'3. DB25 Alle koder'!B:C,2,FALSE)</f>
        <v>Installation af isolering</v>
      </c>
      <c r="J440" s="69">
        <v>3</v>
      </c>
      <c r="K440" s="79" t="s">
        <v>3892</v>
      </c>
    </row>
    <row r="441" spans="1:11" ht="15" customHeight="1" x14ac:dyDescent="0.25">
      <c r="A441" s="125" t="str">
        <f t="shared" si="6"/>
        <v>43.99.9043.35.00</v>
      </c>
      <c r="B441" s="63" t="s">
        <v>1188</v>
      </c>
      <c r="C441" s="63" t="s">
        <v>3371</v>
      </c>
      <c r="D441" s="63" t="s">
        <v>2846</v>
      </c>
      <c r="E441" s="69">
        <v>10</v>
      </c>
      <c r="F441" s="79" t="s">
        <v>3893</v>
      </c>
      <c r="G441" s="63" t="s">
        <v>1188</v>
      </c>
      <c r="H441" s="63" t="s">
        <v>1267</v>
      </c>
      <c r="I441" s="63" t="str">
        <f>VLOOKUP(H441,'3. DB25 Alle koder'!B:C,2,FALSE)</f>
        <v>Anden bygningsfærdiggørelse</v>
      </c>
      <c r="J441" s="64">
        <v>2</v>
      </c>
      <c r="K441" s="79" t="s">
        <v>3893</v>
      </c>
    </row>
    <row r="442" spans="1:11" ht="15" customHeight="1" x14ac:dyDescent="0.25">
      <c r="A442" s="125" t="str">
        <f t="shared" si="6"/>
        <v>43.99.9043.41.00</v>
      </c>
      <c r="B442" s="63" t="s">
        <v>1188</v>
      </c>
      <c r="C442" s="63" t="s">
        <v>3371</v>
      </c>
      <c r="D442" s="63" t="s">
        <v>2846</v>
      </c>
      <c r="E442" s="69">
        <v>10</v>
      </c>
      <c r="F442" s="79" t="s">
        <v>4073</v>
      </c>
      <c r="G442" s="63" t="s">
        <v>1188</v>
      </c>
      <c r="H442" s="63" t="s">
        <v>1271</v>
      </c>
      <c r="I442" s="63" t="str">
        <f>VLOOKUP(H442,'3. DB25 Alle koder'!B:C,2,FALSE)</f>
        <v>Tagdækningsaktiviteter</v>
      </c>
      <c r="J442" s="69">
        <v>2</v>
      </c>
      <c r="K442" s="79" t="s">
        <v>4073</v>
      </c>
    </row>
    <row r="443" spans="1:11" ht="15" customHeight="1" x14ac:dyDescent="0.25">
      <c r="A443" s="125" t="str">
        <f t="shared" si="6"/>
        <v>43.99.9043.42.00</v>
      </c>
      <c r="B443" s="63" t="s">
        <v>1188</v>
      </c>
      <c r="C443" s="63" t="s">
        <v>3371</v>
      </c>
      <c r="D443" s="63" t="s">
        <v>2846</v>
      </c>
      <c r="E443" s="69">
        <v>10</v>
      </c>
      <c r="F443" s="79" t="s">
        <v>3894</v>
      </c>
      <c r="G443" s="63" t="s">
        <v>1188</v>
      </c>
      <c r="H443" s="63" t="s">
        <v>1273</v>
      </c>
      <c r="I443" s="63" t="str">
        <f>VLOOKUP(H443,'3. DB25 Alle koder'!B:C,2,FALSE)</f>
        <v>Andre byggeaktiviteter, som kræver specialisering</v>
      </c>
      <c r="J443" s="64">
        <v>1</v>
      </c>
      <c r="K443" s="79" t="s">
        <v>3894</v>
      </c>
    </row>
    <row r="444" spans="1:11" ht="15" customHeight="1" x14ac:dyDescent="0.25">
      <c r="A444" s="125" t="str">
        <f t="shared" si="6"/>
        <v>43.99.9043.50.00</v>
      </c>
      <c r="B444" s="63" t="s">
        <v>1188</v>
      </c>
      <c r="C444" s="63" t="s">
        <v>3371</v>
      </c>
      <c r="D444" s="63" t="s">
        <v>2846</v>
      </c>
      <c r="E444" s="69">
        <v>10</v>
      </c>
      <c r="F444" s="68" t="s">
        <v>3895</v>
      </c>
      <c r="G444" s="63" t="s">
        <v>1188</v>
      </c>
      <c r="H444" s="63" t="s">
        <v>1277</v>
      </c>
      <c r="I444" s="63" t="str">
        <f>VLOOKUP(H444,'3. DB25 Alle koder'!B:C,2,FALSE)</f>
        <v>Anlægsaktiviteter, som kræver specialisering</v>
      </c>
      <c r="J444" s="64">
        <v>2</v>
      </c>
      <c r="K444" s="79" t="s">
        <v>3895</v>
      </c>
    </row>
    <row r="445" spans="1:11" ht="15" customHeight="1" x14ac:dyDescent="0.25">
      <c r="A445" s="125" t="str">
        <f t="shared" si="6"/>
        <v>43.99.9043.91.00</v>
      </c>
      <c r="B445" s="63" t="s">
        <v>1188</v>
      </c>
      <c r="C445" s="63" t="s">
        <v>3371</v>
      </c>
      <c r="D445" s="63" t="s">
        <v>2846</v>
      </c>
      <c r="E445" s="69">
        <v>10</v>
      </c>
      <c r="F445" s="79" t="s">
        <v>3896</v>
      </c>
      <c r="G445" s="63" t="s">
        <v>1188</v>
      </c>
      <c r="H445" s="63" t="s">
        <v>1284</v>
      </c>
      <c r="I445" s="63" t="str">
        <f>VLOOKUP(H445,'3. DB25 Alle koder'!B:C,2,FALSE)</f>
        <v>Murerarbejde</v>
      </c>
      <c r="J445" s="64">
        <v>2</v>
      </c>
      <c r="K445" s="79" t="s">
        <v>3896</v>
      </c>
    </row>
    <row r="446" spans="1:11" ht="15" customHeight="1" x14ac:dyDescent="0.25">
      <c r="A446" s="125" t="str">
        <f t="shared" si="6"/>
        <v>43.99.9043.99.00</v>
      </c>
      <c r="B446" s="63" t="s">
        <v>1188</v>
      </c>
      <c r="C446" s="63" t="s">
        <v>3371</v>
      </c>
      <c r="D446" s="63" t="s">
        <v>2846</v>
      </c>
      <c r="E446" s="69">
        <v>10</v>
      </c>
      <c r="F446" s="70" t="s">
        <v>3797</v>
      </c>
      <c r="G446" s="63" t="s">
        <v>1188</v>
      </c>
      <c r="H446" s="63" t="s">
        <v>1286</v>
      </c>
      <c r="I446" s="63" t="str">
        <f>VLOOKUP(H446,'3. DB25 Alle koder'!B:C,2,FALSE)</f>
        <v>Andre byggeaktiviteter, som kræver specialisering i.a.n.</v>
      </c>
      <c r="J446" s="69">
        <v>2</v>
      </c>
      <c r="K446" s="70" t="s">
        <v>3797</v>
      </c>
    </row>
    <row r="447" spans="1:11" ht="15" customHeight="1" x14ac:dyDescent="0.25">
      <c r="A447" s="125" t="str">
        <f t="shared" si="6"/>
        <v>43.99.9081.22.90</v>
      </c>
      <c r="B447" s="63" t="s">
        <v>1188</v>
      </c>
      <c r="C447" s="63" t="s">
        <v>3371</v>
      </c>
      <c r="D447" s="63" t="s">
        <v>2846</v>
      </c>
      <c r="E447" s="69">
        <v>10</v>
      </c>
      <c r="F447" s="79" t="s">
        <v>3897</v>
      </c>
      <c r="G447" s="63" t="s">
        <v>2145</v>
      </c>
      <c r="H447" s="63" t="s">
        <v>2239</v>
      </c>
      <c r="I447" s="71" t="str">
        <f>VLOOKUP(H447,'3. DB25 Alle koder'!B:C,2,FALSE)</f>
        <v xml:space="preserve">Anden rengøring af bygninger og rengøring af erhvervslokaler i.a.n. </v>
      </c>
      <c r="J447" s="64">
        <v>3</v>
      </c>
      <c r="K447" s="79" t="s">
        <v>3897</v>
      </c>
    </row>
    <row r="448" spans="1:11" ht="15" customHeight="1" x14ac:dyDescent="0.25">
      <c r="A448" s="125" t="str">
        <f t="shared" si="6"/>
        <v>45.11.1046.18.10</v>
      </c>
      <c r="B448" s="63" t="s">
        <v>1287</v>
      </c>
      <c r="C448" s="63" t="s">
        <v>3544</v>
      </c>
      <c r="D448" s="63" t="s">
        <v>2854</v>
      </c>
      <c r="E448" s="64">
        <v>2</v>
      </c>
      <c r="F448" s="77" t="s">
        <v>3898</v>
      </c>
      <c r="G448" s="63" t="s">
        <v>1287</v>
      </c>
      <c r="H448" s="63" t="s">
        <v>1317</v>
      </c>
      <c r="I448" s="63" t="str">
        <f>VLOOKUP(H448,'3. DB25 Alle koder'!B:C,2,FALSE)</f>
        <v>Agenturhandel med motorcykler, biler, busser og trailere mv.</v>
      </c>
      <c r="J448" s="64">
        <v>6</v>
      </c>
      <c r="K448" s="77" t="s">
        <v>3898</v>
      </c>
    </row>
    <row r="449" spans="1:11" ht="15" customHeight="1" x14ac:dyDescent="0.25">
      <c r="A449" s="125" t="str">
        <f t="shared" si="6"/>
        <v>45.11.1046.71.00</v>
      </c>
      <c r="B449" s="63" t="s">
        <v>1287</v>
      </c>
      <c r="C449" s="63" t="s">
        <v>3544</v>
      </c>
      <c r="D449" s="63" t="s">
        <v>2854</v>
      </c>
      <c r="E449" s="64">
        <v>2</v>
      </c>
      <c r="F449" s="79" t="s">
        <v>3899</v>
      </c>
      <c r="G449" s="63" t="s">
        <v>1287</v>
      </c>
      <c r="H449" s="63" t="s">
        <v>1442</v>
      </c>
      <c r="I449" s="63" t="str">
        <f>VLOOKUP(H449,'3. DB25 Alle koder'!B:C,2,FALSE)</f>
        <v>Engroshandel med motorkøretøjer</v>
      </c>
      <c r="J449" s="64">
        <v>3</v>
      </c>
      <c r="K449" s="79" t="s">
        <v>3899</v>
      </c>
    </row>
    <row r="450" spans="1:11" ht="15" customHeight="1" x14ac:dyDescent="0.25">
      <c r="A450" s="125" t="str">
        <f t="shared" ref="A450:A513" si="7">C450&amp;H450</f>
        <v>45.11.2047.81.00</v>
      </c>
      <c r="B450" s="63" t="s">
        <v>1287</v>
      </c>
      <c r="C450" s="63" t="s">
        <v>3593</v>
      </c>
      <c r="D450" s="63" t="s">
        <v>2855</v>
      </c>
      <c r="E450" s="69">
        <v>2</v>
      </c>
      <c r="F450" s="79" t="s">
        <v>3900</v>
      </c>
      <c r="G450" s="63" t="s">
        <v>1287</v>
      </c>
      <c r="H450" s="63" t="s">
        <v>1621</v>
      </c>
      <c r="I450" s="63" t="str">
        <f>VLOOKUP(H450,'3. DB25 Alle koder'!B:C,2,FALSE)</f>
        <v>Detailhandel med motorkøretøjer</v>
      </c>
      <c r="J450" s="64">
        <v>3</v>
      </c>
      <c r="K450" s="79" t="s">
        <v>3900</v>
      </c>
    </row>
    <row r="451" spans="1:11" ht="15" customHeight="1" x14ac:dyDescent="0.25">
      <c r="A451" s="125" t="str">
        <f t="shared" si="7"/>
        <v>45.11.2047.92.00</v>
      </c>
      <c r="B451" s="63" t="s">
        <v>1287</v>
      </c>
      <c r="C451" s="63" t="s">
        <v>3593</v>
      </c>
      <c r="D451" s="63" t="s">
        <v>2855</v>
      </c>
      <c r="E451" s="69">
        <v>2</v>
      </c>
      <c r="F451" s="79" t="s">
        <v>4075</v>
      </c>
      <c r="G451" s="63" t="s">
        <v>1287</v>
      </c>
      <c r="H451" s="63" t="s">
        <v>1634</v>
      </c>
      <c r="I451" s="63" t="str">
        <f>VLOOKUP(H451,'3. DB25 Alle koder'!B:C,2,FALSE)</f>
        <v>Formidlingsaktiviteter inden for specialiseret detailhandel</v>
      </c>
      <c r="J451" s="71">
        <v>16</v>
      </c>
      <c r="K451" s="79" t="s">
        <v>4075</v>
      </c>
    </row>
    <row r="452" spans="1:11" ht="15" customHeight="1" x14ac:dyDescent="0.25">
      <c r="A452" s="125" t="str">
        <f t="shared" si="7"/>
        <v>45.19.1046.18.10</v>
      </c>
      <c r="B452" s="63" t="s">
        <v>1287</v>
      </c>
      <c r="C452" s="63" t="s">
        <v>3545</v>
      </c>
      <c r="D452" s="63" t="s">
        <v>2858</v>
      </c>
      <c r="E452" s="69">
        <v>4</v>
      </c>
      <c r="F452" s="77" t="s">
        <v>3901</v>
      </c>
      <c r="G452" s="63" t="s">
        <v>1287</v>
      </c>
      <c r="H452" s="63" t="s">
        <v>1317</v>
      </c>
      <c r="I452" s="63" t="str">
        <f>VLOOKUP(H452,'3. DB25 Alle koder'!B:C,2,FALSE)</f>
        <v>Agenturhandel med motorcykler, biler, busser og trailere mv.</v>
      </c>
      <c r="J452" s="64">
        <v>6</v>
      </c>
      <c r="K452" s="77" t="s">
        <v>3901</v>
      </c>
    </row>
    <row r="453" spans="1:11" ht="15" customHeight="1" x14ac:dyDescent="0.25">
      <c r="A453" s="125" t="str">
        <f t="shared" si="7"/>
        <v>45.19.1046.71.00</v>
      </c>
      <c r="B453" s="63" t="s">
        <v>1287</v>
      </c>
      <c r="C453" s="63" t="s">
        <v>3545</v>
      </c>
      <c r="D453" s="63" t="s">
        <v>2858</v>
      </c>
      <c r="E453" s="69">
        <v>4</v>
      </c>
      <c r="F453" s="79" t="s">
        <v>3902</v>
      </c>
      <c r="G453" s="63" t="s">
        <v>1287</v>
      </c>
      <c r="H453" s="63" t="s">
        <v>1442</v>
      </c>
      <c r="I453" s="63" t="str">
        <f>VLOOKUP(H453,'3. DB25 Alle koder'!B:C,2,FALSE)</f>
        <v>Engroshandel med motorkøretøjer</v>
      </c>
      <c r="J453" s="64">
        <v>3</v>
      </c>
      <c r="K453" s="79" t="s">
        <v>3902</v>
      </c>
    </row>
    <row r="454" spans="1:11" ht="15" customHeight="1" x14ac:dyDescent="0.25">
      <c r="A454" s="125" t="str">
        <f t="shared" si="7"/>
        <v>45.19.1047.81.00</v>
      </c>
      <c r="B454" s="63" t="s">
        <v>1287</v>
      </c>
      <c r="C454" s="63" t="s">
        <v>3545</v>
      </c>
      <c r="D454" s="63" t="s">
        <v>2858</v>
      </c>
      <c r="E454" s="69">
        <v>4</v>
      </c>
      <c r="F454" s="79" t="s">
        <v>3903</v>
      </c>
      <c r="G454" s="63" t="s">
        <v>1287</v>
      </c>
      <c r="H454" s="63" t="s">
        <v>1621</v>
      </c>
      <c r="I454" s="63" t="str">
        <f>VLOOKUP(H454,'3. DB25 Alle koder'!B:C,2,FALSE)</f>
        <v>Detailhandel med motorkøretøjer</v>
      </c>
      <c r="J454" s="64">
        <v>3</v>
      </c>
      <c r="K454" s="79" t="s">
        <v>3903</v>
      </c>
    </row>
    <row r="455" spans="1:11" ht="15" customHeight="1" x14ac:dyDescent="0.25">
      <c r="A455" s="125" t="str">
        <f t="shared" si="7"/>
        <v>45.19.1047.92.00</v>
      </c>
      <c r="B455" s="63" t="s">
        <v>1287</v>
      </c>
      <c r="C455" s="63" t="s">
        <v>3545</v>
      </c>
      <c r="D455" s="63" t="s">
        <v>2858</v>
      </c>
      <c r="E455" s="72">
        <v>4</v>
      </c>
      <c r="F455" s="77" t="s">
        <v>4076</v>
      </c>
      <c r="G455" s="63" t="s">
        <v>1287</v>
      </c>
      <c r="H455" s="63" t="s">
        <v>1634</v>
      </c>
      <c r="I455" s="63" t="str">
        <f>VLOOKUP(H455,'3. DB25 Alle koder'!B:C,2,FALSE)</f>
        <v>Formidlingsaktiviteter inden for specialiseret detailhandel</v>
      </c>
      <c r="J455" s="71">
        <v>16</v>
      </c>
      <c r="K455" s="77" t="s">
        <v>4076</v>
      </c>
    </row>
    <row r="456" spans="1:11" ht="15" customHeight="1" x14ac:dyDescent="0.25">
      <c r="A456" s="125" t="str">
        <f t="shared" si="7"/>
        <v>45.19.2046.18.10</v>
      </c>
      <c r="B456" s="63" t="s">
        <v>1287</v>
      </c>
      <c r="C456" s="63" t="s">
        <v>3546</v>
      </c>
      <c r="D456" s="63" t="s">
        <v>2859</v>
      </c>
      <c r="E456" s="69">
        <v>4</v>
      </c>
      <c r="F456" s="79" t="s">
        <v>3901</v>
      </c>
      <c r="G456" s="63" t="s">
        <v>1287</v>
      </c>
      <c r="H456" s="63" t="s">
        <v>1317</v>
      </c>
      <c r="I456" s="63" t="str">
        <f>VLOOKUP(H456,'3. DB25 Alle koder'!B:C,2,FALSE)</f>
        <v>Agenturhandel med motorcykler, biler, busser og trailere mv.</v>
      </c>
      <c r="J456" s="64">
        <v>6</v>
      </c>
      <c r="K456" s="79" t="s">
        <v>3901</v>
      </c>
    </row>
    <row r="457" spans="1:11" ht="15" customHeight="1" x14ac:dyDescent="0.25">
      <c r="A457" s="125" t="str">
        <f t="shared" si="7"/>
        <v>45.19.2046.71.00</v>
      </c>
      <c r="B457" s="63" t="s">
        <v>1287</v>
      </c>
      <c r="C457" s="63" t="s">
        <v>3546</v>
      </c>
      <c r="D457" s="63" t="s">
        <v>2859</v>
      </c>
      <c r="E457" s="69">
        <v>4</v>
      </c>
      <c r="F457" s="77" t="s">
        <v>3902</v>
      </c>
      <c r="G457" s="63" t="s">
        <v>1287</v>
      </c>
      <c r="H457" s="63" t="s">
        <v>1442</v>
      </c>
      <c r="I457" s="63" t="str">
        <f>VLOOKUP(H457,'3. DB25 Alle koder'!B:C,2,FALSE)</f>
        <v>Engroshandel med motorkøretøjer</v>
      </c>
      <c r="J457" s="64">
        <v>3</v>
      </c>
      <c r="K457" s="77" t="s">
        <v>3902</v>
      </c>
    </row>
    <row r="458" spans="1:11" ht="15" customHeight="1" x14ac:dyDescent="0.25">
      <c r="A458" s="125" t="str">
        <f t="shared" si="7"/>
        <v>45.19.2047.81.00</v>
      </c>
      <c r="B458" s="63" t="s">
        <v>1287</v>
      </c>
      <c r="C458" s="63" t="s">
        <v>3546</v>
      </c>
      <c r="D458" s="63" t="s">
        <v>2859</v>
      </c>
      <c r="E458" s="69">
        <v>4</v>
      </c>
      <c r="F458" s="77" t="s">
        <v>3903</v>
      </c>
      <c r="G458" s="63" t="s">
        <v>1287</v>
      </c>
      <c r="H458" s="63" t="s">
        <v>1621</v>
      </c>
      <c r="I458" s="63" t="str">
        <f>VLOOKUP(H458,'3. DB25 Alle koder'!B:C,2,FALSE)</f>
        <v>Detailhandel med motorkøretøjer</v>
      </c>
      <c r="J458" s="64">
        <v>3</v>
      </c>
      <c r="K458" s="77" t="s">
        <v>3903</v>
      </c>
    </row>
    <row r="459" spans="1:11" ht="15" customHeight="1" x14ac:dyDescent="0.25">
      <c r="A459" s="125" t="str">
        <f t="shared" si="7"/>
        <v>45.19.2047.92.00</v>
      </c>
      <c r="B459" s="63" t="s">
        <v>1287</v>
      </c>
      <c r="C459" s="63" t="s">
        <v>3546</v>
      </c>
      <c r="D459" s="63" t="s">
        <v>2859</v>
      </c>
      <c r="E459" s="71">
        <v>4</v>
      </c>
      <c r="F459" s="77" t="s">
        <v>4077</v>
      </c>
      <c r="G459" s="63" t="s">
        <v>1287</v>
      </c>
      <c r="H459" s="63" t="s">
        <v>1634</v>
      </c>
      <c r="I459" s="63" t="str">
        <f>VLOOKUP(H459,'3. DB25 Alle koder'!B:C,2,FALSE)</f>
        <v>Formidlingsaktiviteter inden for specialiseret detailhandel</v>
      </c>
      <c r="J459" s="71">
        <v>16</v>
      </c>
      <c r="K459" s="77" t="s">
        <v>4077</v>
      </c>
    </row>
    <row r="460" spans="1:11" ht="15" customHeight="1" x14ac:dyDescent="0.25">
      <c r="A460" s="125" t="str">
        <f t="shared" si="7"/>
        <v>45.20.1095.31.90</v>
      </c>
      <c r="B460" s="63" t="s">
        <v>1287</v>
      </c>
      <c r="C460" s="63" t="s">
        <v>3469</v>
      </c>
      <c r="D460" s="63" t="s">
        <v>2863</v>
      </c>
      <c r="E460" s="64">
        <v>1</v>
      </c>
      <c r="F460" s="63" t="s">
        <v>3797</v>
      </c>
      <c r="G460" s="63" t="s">
        <v>2542</v>
      </c>
      <c r="H460" s="63" t="s">
        <v>4055</v>
      </c>
      <c r="I460" s="71" t="str">
        <f>VLOOKUP(H460,'3. DB25 Alle koder'!B:C,2,FALSE)</f>
        <v>Reparation og vedligeholdelse af motorkøretøjer i.a.n.</v>
      </c>
      <c r="J460" s="64">
        <v>1</v>
      </c>
      <c r="K460" s="63" t="s">
        <v>3797</v>
      </c>
    </row>
    <row r="461" spans="1:11" ht="15" customHeight="1" x14ac:dyDescent="0.25">
      <c r="A461" s="125" t="str">
        <f t="shared" si="7"/>
        <v>45.20.2095.31.20</v>
      </c>
      <c r="B461" s="63" t="s">
        <v>1287</v>
      </c>
      <c r="C461" s="63" t="s">
        <v>3594</v>
      </c>
      <c r="D461" s="63" t="s">
        <v>2864</v>
      </c>
      <c r="E461" s="64">
        <v>1</v>
      </c>
      <c r="F461" s="68" t="s">
        <v>3797</v>
      </c>
      <c r="G461" s="63" t="s">
        <v>2542</v>
      </c>
      <c r="H461" s="63" t="s">
        <v>2597</v>
      </c>
      <c r="I461" s="63" t="str">
        <f>VLOOKUP(H461,'3. DB25 Alle koder'!B:C,2,FALSE)</f>
        <v>Reparation og lakering af karosseri samt undervognsbehandling</v>
      </c>
      <c r="J461" s="64">
        <v>2</v>
      </c>
      <c r="K461" s="68" t="s">
        <v>3797</v>
      </c>
    </row>
    <row r="462" spans="1:11" ht="15" customHeight="1" x14ac:dyDescent="0.25">
      <c r="A462" s="125" t="str">
        <f t="shared" si="7"/>
        <v>45.20.3095.31.20</v>
      </c>
      <c r="B462" s="63" t="s">
        <v>1287</v>
      </c>
      <c r="C462" s="63" t="s">
        <v>3595</v>
      </c>
      <c r="D462" s="63" t="s">
        <v>2865</v>
      </c>
      <c r="E462" s="64">
        <v>1</v>
      </c>
      <c r="F462" s="68" t="s">
        <v>3797</v>
      </c>
      <c r="G462" s="63" t="s">
        <v>2542</v>
      </c>
      <c r="H462" s="63" t="s">
        <v>2597</v>
      </c>
      <c r="I462" s="63" t="str">
        <f>VLOOKUP(H462,'3. DB25 Alle koder'!B:C,2,FALSE)</f>
        <v>Reparation og lakering af karosseri samt undervognsbehandling</v>
      </c>
      <c r="J462" s="64">
        <v>2</v>
      </c>
      <c r="K462" s="68" t="s">
        <v>3797</v>
      </c>
    </row>
    <row r="463" spans="1:11" ht="15" customHeight="1" x14ac:dyDescent="0.25">
      <c r="A463" s="125" t="str">
        <f t="shared" si="7"/>
        <v>45.20.4095.31.10</v>
      </c>
      <c r="B463" s="63" t="s">
        <v>1287</v>
      </c>
      <c r="C463" s="63" t="s">
        <v>3471</v>
      </c>
      <c r="D463" s="63" t="s">
        <v>2599</v>
      </c>
      <c r="E463" s="64">
        <v>1</v>
      </c>
      <c r="F463" s="63" t="s">
        <v>3797</v>
      </c>
      <c r="G463" s="63" t="s">
        <v>2542</v>
      </c>
      <c r="H463" s="86" t="s">
        <v>2596</v>
      </c>
      <c r="I463" s="95" t="str">
        <f>VLOOKUP(H463,'3. DB25 Alle koder'!B:C,2,FALSE)</f>
        <v>Dækservice</v>
      </c>
      <c r="J463" s="64">
        <v>1</v>
      </c>
      <c r="K463" s="63" t="s">
        <v>3797</v>
      </c>
    </row>
    <row r="464" spans="1:11" ht="15" customHeight="1" x14ac:dyDescent="0.25">
      <c r="A464" s="125" t="str">
        <f t="shared" si="7"/>
        <v>45.31.0046.18.10</v>
      </c>
      <c r="B464" s="63" t="s">
        <v>1287</v>
      </c>
      <c r="C464" s="63" t="s">
        <v>3547</v>
      </c>
      <c r="D464" s="63" t="s">
        <v>1444</v>
      </c>
      <c r="E464" s="64">
        <v>2</v>
      </c>
      <c r="F464" s="79" t="s">
        <v>3904</v>
      </c>
      <c r="G464" s="63" t="s">
        <v>1287</v>
      </c>
      <c r="H464" s="63" t="s">
        <v>1317</v>
      </c>
      <c r="I464" s="63" t="str">
        <f>VLOOKUP(H464,'3. DB25 Alle koder'!B:C,2,FALSE)</f>
        <v>Agenturhandel med motorcykler, biler, busser og trailere mv.</v>
      </c>
      <c r="J464" s="64">
        <v>6</v>
      </c>
      <c r="K464" s="79" t="s">
        <v>3904</v>
      </c>
    </row>
    <row r="465" spans="1:11" ht="15" customHeight="1" x14ac:dyDescent="0.25">
      <c r="A465" s="125" t="str">
        <f t="shared" si="7"/>
        <v>45.31.0046.72.00</v>
      </c>
      <c r="B465" s="63" t="s">
        <v>1287</v>
      </c>
      <c r="C465" s="63" t="s">
        <v>3547</v>
      </c>
      <c r="D465" s="63" t="s">
        <v>1444</v>
      </c>
      <c r="E465" s="64">
        <v>2</v>
      </c>
      <c r="F465" s="79" t="s">
        <v>3905</v>
      </c>
      <c r="G465" s="63" t="s">
        <v>1287</v>
      </c>
      <c r="H465" s="63" t="s">
        <v>1445</v>
      </c>
      <c r="I465" s="63" t="str">
        <f>VLOOKUP(H465,'3. DB25 Alle koder'!B:C,2,FALSE)</f>
        <v>Engroshandel med reservedele og tilbehør til motorkøretøjer</v>
      </c>
      <c r="J465" s="64">
        <v>1</v>
      </c>
      <c r="K465" s="79" t="s">
        <v>3905</v>
      </c>
    </row>
    <row r="466" spans="1:11" ht="15" customHeight="1" x14ac:dyDescent="0.25">
      <c r="A466" s="125" t="str">
        <f t="shared" si="7"/>
        <v>45.32.0047.82.00</v>
      </c>
      <c r="B466" s="63" t="s">
        <v>1287</v>
      </c>
      <c r="C466" s="63" t="s">
        <v>3596</v>
      </c>
      <c r="D466" s="63" t="s">
        <v>1623</v>
      </c>
      <c r="E466" s="69">
        <v>2</v>
      </c>
      <c r="F466" s="68" t="s">
        <v>3797</v>
      </c>
      <c r="G466" s="63" t="s">
        <v>1287</v>
      </c>
      <c r="H466" s="63" t="s">
        <v>1624</v>
      </c>
      <c r="I466" s="63" t="str">
        <f>VLOOKUP(H466,'3. DB25 Alle koder'!B:C,2,FALSE)</f>
        <v>Detailhandel med reservedele og tilbehør til motorkøretøjer</v>
      </c>
      <c r="J466" s="64">
        <v>1</v>
      </c>
      <c r="K466" s="68" t="s">
        <v>3797</v>
      </c>
    </row>
    <row r="467" spans="1:11" ht="15" customHeight="1" x14ac:dyDescent="0.25">
      <c r="A467" s="125" t="str">
        <f t="shared" si="7"/>
        <v>45.32.0047.92.00</v>
      </c>
      <c r="B467" s="63" t="s">
        <v>1287</v>
      </c>
      <c r="C467" s="63" t="s">
        <v>3596</v>
      </c>
      <c r="D467" s="63" t="s">
        <v>1623</v>
      </c>
      <c r="E467" s="69">
        <v>2</v>
      </c>
      <c r="F467" s="79" t="s">
        <v>4078</v>
      </c>
      <c r="G467" s="63" t="s">
        <v>1287</v>
      </c>
      <c r="H467" s="63" t="s">
        <v>1634</v>
      </c>
      <c r="I467" s="63" t="str">
        <f>VLOOKUP(H467,'3. DB25 Alle koder'!B:C,2,FALSE)</f>
        <v>Formidlingsaktiviteter inden for specialiseret detailhandel</v>
      </c>
      <c r="J467" s="71">
        <v>16</v>
      </c>
      <c r="K467" s="79" t="s">
        <v>4078</v>
      </c>
    </row>
    <row r="468" spans="1:11" ht="15" customHeight="1" x14ac:dyDescent="0.25">
      <c r="A468" s="125" t="str">
        <f t="shared" si="7"/>
        <v>45.40.0046.18.10</v>
      </c>
      <c r="B468" s="63" t="s">
        <v>1287</v>
      </c>
      <c r="C468" s="63" t="s">
        <v>3379</v>
      </c>
      <c r="D468" s="63" t="s">
        <v>2871</v>
      </c>
      <c r="E468" s="69">
        <v>6</v>
      </c>
      <c r="F468" s="68" t="s">
        <v>3906</v>
      </c>
      <c r="G468" s="63" t="s">
        <v>1287</v>
      </c>
      <c r="H468" s="63" t="s">
        <v>1317</v>
      </c>
      <c r="I468" s="63" t="str">
        <f>VLOOKUP(H468,'3. DB25 Alle koder'!B:C,2,FALSE)</f>
        <v>Agenturhandel med motorcykler, biler, busser og trailere mv.</v>
      </c>
      <c r="J468" s="64">
        <v>6</v>
      </c>
      <c r="K468" s="79" t="s">
        <v>3906</v>
      </c>
    </row>
    <row r="469" spans="1:11" ht="15" customHeight="1" x14ac:dyDescent="0.25">
      <c r="A469" s="125" t="str">
        <f t="shared" si="7"/>
        <v>45.40.0046.73.00</v>
      </c>
      <c r="B469" s="63" t="s">
        <v>1287</v>
      </c>
      <c r="C469" s="63" t="s">
        <v>3379</v>
      </c>
      <c r="D469" s="63" t="s">
        <v>2871</v>
      </c>
      <c r="E469" s="69">
        <v>6</v>
      </c>
      <c r="F469" s="67" t="s">
        <v>3906</v>
      </c>
      <c r="G469" s="63" t="s">
        <v>1287</v>
      </c>
      <c r="H469" s="63" t="s">
        <v>1448</v>
      </c>
      <c r="I469" s="63" t="str">
        <f>VLOOKUP(H469,'3. DB25 Alle koder'!B:C,2,FALSE)</f>
        <v>Engroshandel med motorcykler samt reservedele og tilbehør dertil</v>
      </c>
      <c r="J469" s="64">
        <v>1</v>
      </c>
      <c r="K469" s="67" t="s">
        <v>3906</v>
      </c>
    </row>
    <row r="470" spans="1:11" ht="15" customHeight="1" x14ac:dyDescent="0.25">
      <c r="A470" s="125" t="str">
        <f t="shared" si="7"/>
        <v>45.40.0047.83.00</v>
      </c>
      <c r="B470" s="63" t="s">
        <v>1287</v>
      </c>
      <c r="C470" s="63" t="s">
        <v>3379</v>
      </c>
      <c r="D470" s="63" t="s">
        <v>2871</v>
      </c>
      <c r="E470" s="69">
        <v>6</v>
      </c>
      <c r="F470" s="67" t="s">
        <v>3907</v>
      </c>
      <c r="G470" s="63" t="s">
        <v>1287</v>
      </c>
      <c r="H470" s="63" t="s">
        <v>1627</v>
      </c>
      <c r="I470" s="63" t="str">
        <f>VLOOKUP(H470,'3. DB25 Alle koder'!B:C,2,FALSE)</f>
        <v>Detailhandel med motorcykler samt reservedele og tilbehør dertil</v>
      </c>
      <c r="J470" s="64">
        <v>1</v>
      </c>
      <c r="K470" s="67" t="s">
        <v>3907</v>
      </c>
    </row>
    <row r="471" spans="1:11" ht="15" customHeight="1" x14ac:dyDescent="0.25">
      <c r="A471" s="125" t="str">
        <f t="shared" si="7"/>
        <v>45.40.0047.92.00</v>
      </c>
      <c r="B471" s="63" t="s">
        <v>1287</v>
      </c>
      <c r="C471" s="63" t="s">
        <v>3379</v>
      </c>
      <c r="D471" s="63" t="s">
        <v>2871</v>
      </c>
      <c r="E471" s="64">
        <v>6</v>
      </c>
      <c r="F471" s="77" t="s">
        <v>4079</v>
      </c>
      <c r="G471" s="63" t="s">
        <v>1287</v>
      </c>
      <c r="H471" s="63" t="s">
        <v>1634</v>
      </c>
      <c r="I471" s="63" t="str">
        <f>VLOOKUP(H471,'3. DB25 Alle koder'!B:C,2,FALSE)</f>
        <v>Formidlingsaktiviteter inden for specialiseret detailhandel</v>
      </c>
      <c r="J471" s="71">
        <v>16</v>
      </c>
      <c r="K471" s="77" t="s">
        <v>4079</v>
      </c>
    </row>
    <row r="472" spans="1:11" ht="15" customHeight="1" x14ac:dyDescent="0.25">
      <c r="A472" s="125" t="str">
        <f t="shared" si="7"/>
        <v>45.40.0095.32.00</v>
      </c>
      <c r="B472" s="63" t="s">
        <v>1287</v>
      </c>
      <c r="C472" s="63" t="s">
        <v>3379</v>
      </c>
      <c r="D472" s="63" t="s">
        <v>2871</v>
      </c>
      <c r="E472" s="69">
        <v>6</v>
      </c>
      <c r="F472" s="67" t="s">
        <v>3907</v>
      </c>
      <c r="G472" s="63" t="s">
        <v>2542</v>
      </c>
      <c r="H472" s="63" t="s">
        <v>2602</v>
      </c>
      <c r="I472" s="63" t="str">
        <f>VLOOKUP(H472,'3. DB25 Alle koder'!B:C,2,FALSE)</f>
        <v>Reparation og vedligeholdelse af motorcykler</v>
      </c>
      <c r="J472" s="64">
        <v>1</v>
      </c>
      <c r="K472" s="67" t="s">
        <v>3907</v>
      </c>
    </row>
    <row r="473" spans="1:11" x14ac:dyDescent="0.25">
      <c r="A473" s="125" t="str">
        <f t="shared" si="7"/>
        <v>45.40.0095.40.00</v>
      </c>
      <c r="B473" s="63" t="s">
        <v>1287</v>
      </c>
      <c r="C473" s="63" t="s">
        <v>3379</v>
      </c>
      <c r="D473" s="63" t="s">
        <v>2871</v>
      </c>
      <c r="E473" s="69">
        <v>6</v>
      </c>
      <c r="F473" s="67" t="s">
        <v>3908</v>
      </c>
      <c r="G473" s="63" t="s">
        <v>2542</v>
      </c>
      <c r="H473" s="63" t="s">
        <v>2606</v>
      </c>
      <c r="I473" s="63" t="str">
        <f>VLOOKUP(H473,'3. DB25 Alle koder'!B:C,2,FALSE)</f>
        <v>Formidlingsaktiviteter i forbindelse med reparation og vedligeholdelse af computere, varer til personlig brug og husholdningsbrug samt motorkøretøjer og motorcykler</v>
      </c>
      <c r="J473" s="64">
        <v>2</v>
      </c>
      <c r="K473" s="67" t="s">
        <v>3908</v>
      </c>
    </row>
    <row r="474" spans="1:11" x14ac:dyDescent="0.25">
      <c r="A474" s="125" t="str">
        <f t="shared" si="7"/>
        <v>46.11.0046.11.00</v>
      </c>
      <c r="B474" s="63" t="s">
        <v>1287</v>
      </c>
      <c r="C474" s="63" t="s">
        <v>1294</v>
      </c>
      <c r="D474" s="63" t="s">
        <v>2875</v>
      </c>
      <c r="E474" s="64">
        <v>1</v>
      </c>
      <c r="F474" s="67" t="s">
        <v>3797</v>
      </c>
      <c r="G474" s="63" t="s">
        <v>1287</v>
      </c>
      <c r="H474" s="63" t="s">
        <v>1294</v>
      </c>
      <c r="I474" s="63" t="str">
        <f>VLOOKUP(H474,'3. DB25 Alle koder'!B:C,2,FALSE)</f>
        <v>Agenturhandel med landbrugsråvarer, levende dyr, tekstilråvarer og halvfabrikata</v>
      </c>
      <c r="J474" s="64">
        <v>2</v>
      </c>
      <c r="K474" s="67" t="s">
        <v>3797</v>
      </c>
    </row>
    <row r="475" spans="1:11" x14ac:dyDescent="0.25">
      <c r="A475" s="125" t="str">
        <f t="shared" si="7"/>
        <v>46.12.0046.12.00</v>
      </c>
      <c r="B475" s="63" t="s">
        <v>1287</v>
      </c>
      <c r="C475" s="63" t="s">
        <v>1297</v>
      </c>
      <c r="D475" s="63" t="s">
        <v>1296</v>
      </c>
      <c r="E475" s="64">
        <v>1</v>
      </c>
      <c r="F475" s="67" t="s">
        <v>3797</v>
      </c>
      <c r="G475" s="63" t="s">
        <v>1287</v>
      </c>
      <c r="H475" s="63" t="s">
        <v>1297</v>
      </c>
      <c r="I475" s="63" t="str">
        <f>VLOOKUP(H475,'3. DB25 Alle koder'!B:C,2,FALSE)</f>
        <v>Agenturhandel med brændstoffer, malme, metaller og kemiske produkter til industrien</v>
      </c>
      <c r="J475" s="64">
        <v>2</v>
      </c>
      <c r="K475" s="67" t="s">
        <v>3797</v>
      </c>
    </row>
    <row r="476" spans="1:11" x14ac:dyDescent="0.25">
      <c r="A476" s="125" t="str">
        <f t="shared" si="7"/>
        <v>46.13.0046.13.00</v>
      </c>
      <c r="B476" s="63" t="s">
        <v>1287</v>
      </c>
      <c r="C476" s="63" t="s">
        <v>1300</v>
      </c>
      <c r="D476" s="63" t="s">
        <v>1299</v>
      </c>
      <c r="E476" s="64">
        <v>1</v>
      </c>
      <c r="F476" s="67" t="s">
        <v>3797</v>
      </c>
      <c r="G476" s="63" t="s">
        <v>1287</v>
      </c>
      <c r="H476" s="63" t="s">
        <v>1300</v>
      </c>
      <c r="I476" s="63" t="str">
        <f>VLOOKUP(H476,'3. DB25 Alle koder'!B:C,2,FALSE)</f>
        <v>Agenturhandel med tømmer og andre byggematerialer</v>
      </c>
      <c r="J476" s="64">
        <v>2</v>
      </c>
      <c r="K476" s="67" t="s">
        <v>3797</v>
      </c>
    </row>
    <row r="477" spans="1:11" x14ac:dyDescent="0.25">
      <c r="A477" s="125" t="str">
        <f t="shared" si="7"/>
        <v>46.14.0046.14.00</v>
      </c>
      <c r="B477" s="63" t="s">
        <v>1287</v>
      </c>
      <c r="C477" s="63" t="s">
        <v>1303</v>
      </c>
      <c r="D477" s="63" t="s">
        <v>1302</v>
      </c>
      <c r="E477" s="64">
        <v>1</v>
      </c>
      <c r="F477" s="67" t="s">
        <v>3797</v>
      </c>
      <c r="G477" s="63" t="s">
        <v>1287</v>
      </c>
      <c r="H477" s="63" t="s">
        <v>1303</v>
      </c>
      <c r="I477" s="63" t="str">
        <f>VLOOKUP(H477,'3. DB25 Alle koder'!B:C,2,FALSE)</f>
        <v>Agenturhandel med maskiner, teknisk udstyr, skibe og flyvemaskiner</v>
      </c>
      <c r="J477" s="64">
        <v>2</v>
      </c>
      <c r="K477" s="67" t="s">
        <v>3797</v>
      </c>
    </row>
    <row r="478" spans="1:11" x14ac:dyDescent="0.25">
      <c r="A478" s="125" t="str">
        <f t="shared" si="7"/>
        <v>46.15.0046.15.00</v>
      </c>
      <c r="B478" s="63" t="s">
        <v>1287</v>
      </c>
      <c r="C478" s="63" t="s">
        <v>1306</v>
      </c>
      <c r="D478" s="63" t="s">
        <v>1305</v>
      </c>
      <c r="E478" s="64">
        <v>1</v>
      </c>
      <c r="F478" s="63" t="s">
        <v>3797</v>
      </c>
      <c r="G478" s="63" t="s">
        <v>1287</v>
      </c>
      <c r="H478" s="63" t="s">
        <v>1306</v>
      </c>
      <c r="I478" s="63" t="str">
        <f>VLOOKUP(H478,'3. DB25 Alle koder'!B:C,2,FALSE)</f>
        <v>Agenturhandel med møbler, husholdningsartikler og isenkram</v>
      </c>
      <c r="J478" s="64">
        <v>2</v>
      </c>
      <c r="K478" s="63" t="s">
        <v>3797</v>
      </c>
    </row>
    <row r="479" spans="1:11" x14ac:dyDescent="0.25">
      <c r="A479" s="125" t="str">
        <f t="shared" si="7"/>
        <v>46.16.0046.16.00</v>
      </c>
      <c r="B479" s="63" t="s">
        <v>1287</v>
      </c>
      <c r="C479" s="63" t="s">
        <v>1309</v>
      </c>
      <c r="D479" s="63" t="s">
        <v>1308</v>
      </c>
      <c r="E479" s="64">
        <v>1</v>
      </c>
      <c r="F479" s="63" t="s">
        <v>3797</v>
      </c>
      <c r="G479" s="63" t="s">
        <v>1287</v>
      </c>
      <c r="H479" s="63" t="s">
        <v>1309</v>
      </c>
      <c r="I479" s="63" t="str">
        <f>VLOOKUP(H479,'3. DB25 Alle koder'!B:C,2,FALSE)</f>
        <v>Agenturhandel med tekstiler, beklædning, pelsværk, fodtøj og lædervarer</v>
      </c>
      <c r="J479" s="64">
        <v>2</v>
      </c>
      <c r="K479" s="63" t="s">
        <v>3797</v>
      </c>
    </row>
    <row r="480" spans="1:11" x14ac:dyDescent="0.25">
      <c r="A480" s="125" t="str">
        <f t="shared" si="7"/>
        <v>46.17.1046.17.10</v>
      </c>
      <c r="B480" s="63" t="s">
        <v>1287</v>
      </c>
      <c r="C480" s="63" t="s">
        <v>1312</v>
      </c>
      <c r="D480" s="63" t="s">
        <v>1313</v>
      </c>
      <c r="E480" s="64">
        <v>1</v>
      </c>
      <c r="F480" s="63" t="s">
        <v>3797</v>
      </c>
      <c r="G480" s="63" t="s">
        <v>1287</v>
      </c>
      <c r="H480" s="63" t="s">
        <v>1312</v>
      </c>
      <c r="I480" s="63" t="str">
        <f>VLOOKUP(H480,'3. DB25 Alle koder'!B:C,2,FALSE)</f>
        <v>Fiskeauktioner</v>
      </c>
      <c r="J480" s="64">
        <v>2</v>
      </c>
      <c r="K480" s="63" t="s">
        <v>3797</v>
      </c>
    </row>
    <row r="481" spans="1:11" x14ac:dyDescent="0.25">
      <c r="A481" s="125" t="str">
        <f t="shared" si="7"/>
        <v>46.17.9046.17.90</v>
      </c>
      <c r="B481" s="63" t="s">
        <v>1287</v>
      </c>
      <c r="C481" s="63" t="s">
        <v>1314</v>
      </c>
      <c r="D481" s="63" t="s">
        <v>1315</v>
      </c>
      <c r="E481" s="64">
        <v>1</v>
      </c>
      <c r="F481" s="67" t="s">
        <v>3797</v>
      </c>
      <c r="G481" s="63" t="s">
        <v>1287</v>
      </c>
      <c r="H481" s="63" t="s">
        <v>1314</v>
      </c>
      <c r="I481" s="63" t="str">
        <f>VLOOKUP(H481,'3. DB25 Alle koder'!B:C,2,FALSE)</f>
        <v>Anden agenturhandel med føde-, drikke- og tobaksvarer</v>
      </c>
      <c r="J481" s="64">
        <v>2</v>
      </c>
      <c r="K481" s="67" t="s">
        <v>3797</v>
      </c>
    </row>
    <row r="482" spans="1:11" x14ac:dyDescent="0.25">
      <c r="A482" s="125" t="str">
        <f t="shared" si="7"/>
        <v>46.18.0046.18.90</v>
      </c>
      <c r="B482" s="63" t="s">
        <v>1287</v>
      </c>
      <c r="C482" s="63" t="s">
        <v>3597</v>
      </c>
      <c r="D482" s="63" t="s">
        <v>1320</v>
      </c>
      <c r="E482" s="64">
        <v>1</v>
      </c>
      <c r="F482" s="63" t="s">
        <v>3797</v>
      </c>
      <c r="G482" s="63" t="s">
        <v>1287</v>
      </c>
      <c r="H482" s="63" t="s">
        <v>1319</v>
      </c>
      <c r="I482" s="71" t="str">
        <f>VLOOKUP(H482,'3. DB25 Alle koder'!B:C,2,FALSE)</f>
        <v>Agenturhandel med specialiseret varesortiment, bortset fra køretøjer</v>
      </c>
      <c r="J482" s="64">
        <v>2</v>
      </c>
      <c r="K482" s="63" t="s">
        <v>3797</v>
      </c>
    </row>
    <row r="483" spans="1:11" x14ac:dyDescent="0.25">
      <c r="A483" s="125" t="str">
        <f t="shared" si="7"/>
        <v>46.19.0046.19.00</v>
      </c>
      <c r="B483" s="63" t="s">
        <v>1287</v>
      </c>
      <c r="C483" s="63" t="s">
        <v>1323</v>
      </c>
      <c r="D483" s="63" t="s">
        <v>2876</v>
      </c>
      <c r="E483" s="64">
        <v>1</v>
      </c>
      <c r="F483" s="63" t="s">
        <v>3797</v>
      </c>
      <c r="G483" s="63" t="s">
        <v>1287</v>
      </c>
      <c r="H483" s="63" t="s">
        <v>1323</v>
      </c>
      <c r="I483" s="63" t="str">
        <f>VLOOKUP(H483,'3. DB25 Alle koder'!B:C,2,FALSE)</f>
        <v>Agenturhandel med ikke-specialiseret varesortiment</v>
      </c>
      <c r="J483" s="64">
        <v>2</v>
      </c>
      <c r="K483" s="63" t="s">
        <v>3797</v>
      </c>
    </row>
    <row r="484" spans="1:11" x14ac:dyDescent="0.25">
      <c r="A484" s="125" t="str">
        <f t="shared" si="7"/>
        <v>46.21.0046.21.00</v>
      </c>
      <c r="B484" s="63" t="s">
        <v>1287</v>
      </c>
      <c r="C484" s="63" t="s">
        <v>1328</v>
      </c>
      <c r="D484" s="63" t="s">
        <v>1327</v>
      </c>
      <c r="E484" s="64">
        <v>1</v>
      </c>
      <c r="F484" s="63" t="s">
        <v>3797</v>
      </c>
      <c r="G484" s="63" t="s">
        <v>1287</v>
      </c>
      <c r="H484" s="63" t="s">
        <v>1328</v>
      </c>
      <c r="I484" s="63" t="str">
        <f>VLOOKUP(H484,'3. DB25 Alle koder'!B:C,2,FALSE)</f>
        <v>Engroshandel med korn, uforarbejdet tobak, såsæd og foderstoffer</v>
      </c>
      <c r="J484" s="64">
        <v>1</v>
      </c>
      <c r="K484" s="63" t="s">
        <v>3797</v>
      </c>
    </row>
    <row r="485" spans="1:11" x14ac:dyDescent="0.25">
      <c r="A485" s="125" t="str">
        <f t="shared" si="7"/>
        <v>46.22.0046.22.00</v>
      </c>
      <c r="B485" s="63" t="s">
        <v>1287</v>
      </c>
      <c r="C485" s="63" t="s">
        <v>1331</v>
      </c>
      <c r="D485" s="63" t="s">
        <v>1330</v>
      </c>
      <c r="E485" s="64">
        <v>1</v>
      </c>
      <c r="F485" s="63" t="s">
        <v>3797</v>
      </c>
      <c r="G485" s="63" t="s">
        <v>1287</v>
      </c>
      <c r="H485" s="63" t="s">
        <v>1331</v>
      </c>
      <c r="I485" s="63" t="str">
        <f>VLOOKUP(H485,'3. DB25 Alle koder'!B:C,2,FALSE)</f>
        <v>Engroshandel med blomster og planter</v>
      </c>
      <c r="J485" s="64">
        <v>1</v>
      </c>
      <c r="K485" s="63" t="s">
        <v>3797</v>
      </c>
    </row>
    <row r="486" spans="1:11" x14ac:dyDescent="0.25">
      <c r="A486" s="125" t="str">
        <f t="shared" si="7"/>
        <v>46.23.0046.23.00</v>
      </c>
      <c r="B486" s="63" t="s">
        <v>1287</v>
      </c>
      <c r="C486" s="63" t="s">
        <v>1334</v>
      </c>
      <c r="D486" s="63" t="s">
        <v>1333</v>
      </c>
      <c r="E486" s="64">
        <v>1</v>
      </c>
      <c r="F486" s="63" t="s">
        <v>3797</v>
      </c>
      <c r="G486" s="63" t="s">
        <v>1287</v>
      </c>
      <c r="H486" s="63" t="s">
        <v>1334</v>
      </c>
      <c r="I486" s="63" t="str">
        <f>VLOOKUP(H486,'3. DB25 Alle koder'!B:C,2,FALSE)</f>
        <v>Engroshandel med levende dyr</v>
      </c>
      <c r="J486" s="64">
        <v>1</v>
      </c>
      <c r="K486" s="63" t="s">
        <v>3797</v>
      </c>
    </row>
    <row r="487" spans="1:11" x14ac:dyDescent="0.25">
      <c r="A487" s="125" t="str">
        <f t="shared" si="7"/>
        <v>46.24.0046.24.00</v>
      </c>
      <c r="B487" s="63" t="s">
        <v>1287</v>
      </c>
      <c r="C487" s="63" t="s">
        <v>1337</v>
      </c>
      <c r="D487" s="63" t="s">
        <v>1336</v>
      </c>
      <c r="E487" s="64">
        <v>1</v>
      </c>
      <c r="F487" s="63" t="s">
        <v>3797</v>
      </c>
      <c r="G487" s="63" t="s">
        <v>1287</v>
      </c>
      <c r="H487" s="63" t="s">
        <v>1337</v>
      </c>
      <c r="I487" s="63" t="str">
        <f>VLOOKUP(H487,'3. DB25 Alle koder'!B:C,2,FALSE)</f>
        <v>Engroshandel med huder, skind og læder</v>
      </c>
      <c r="J487" s="64">
        <v>1</v>
      </c>
      <c r="K487" s="63" t="s">
        <v>3797</v>
      </c>
    </row>
    <row r="488" spans="1:11" x14ac:dyDescent="0.25">
      <c r="A488" s="125" t="str">
        <f t="shared" si="7"/>
        <v>46.31.0046.31.00</v>
      </c>
      <c r="B488" s="63" t="s">
        <v>1287</v>
      </c>
      <c r="C488" s="63" t="s">
        <v>1342</v>
      </c>
      <c r="D488" s="63" t="s">
        <v>1341</v>
      </c>
      <c r="E488" s="64">
        <v>1</v>
      </c>
      <c r="F488" s="63" t="s">
        <v>3797</v>
      </c>
      <c r="G488" s="63" t="s">
        <v>1287</v>
      </c>
      <c r="H488" s="63" t="s">
        <v>1342</v>
      </c>
      <c r="I488" s="63" t="str">
        <f>VLOOKUP(H488,'3. DB25 Alle koder'!B:C,2,FALSE)</f>
        <v>Engroshandel med frugt og grøntsager</v>
      </c>
      <c r="J488" s="64">
        <v>1</v>
      </c>
      <c r="K488" s="63" t="s">
        <v>3797</v>
      </c>
    </row>
    <row r="489" spans="1:11" x14ac:dyDescent="0.25">
      <c r="A489" s="125" t="str">
        <f t="shared" si="7"/>
        <v>46.32.0046.32.10</v>
      </c>
      <c r="B489" s="63" t="s">
        <v>1287</v>
      </c>
      <c r="C489" s="63" t="s">
        <v>3375</v>
      </c>
      <c r="D489" s="63" t="s">
        <v>1346</v>
      </c>
      <c r="E489" s="64">
        <v>1</v>
      </c>
      <c r="F489" s="63" t="s">
        <v>3797</v>
      </c>
      <c r="G489" s="63" t="s">
        <v>1287</v>
      </c>
      <c r="H489" s="63" t="s">
        <v>1345</v>
      </c>
      <c r="I489" s="63" t="str">
        <f>VLOOKUP(H489,'3. DB25 Alle koder'!B:C,2,FALSE)</f>
        <v>Engroshandel med kød og kødprodukter</v>
      </c>
      <c r="J489" s="64">
        <v>1</v>
      </c>
      <c r="K489" s="63" t="s">
        <v>3797</v>
      </c>
    </row>
    <row r="490" spans="1:11" x14ac:dyDescent="0.25">
      <c r="A490" s="125" t="str">
        <f t="shared" si="7"/>
        <v>46.33.0046.33.00</v>
      </c>
      <c r="B490" s="63" t="s">
        <v>1287</v>
      </c>
      <c r="C490" s="63" t="s">
        <v>1351</v>
      </c>
      <c r="D490" s="63" t="s">
        <v>1350</v>
      </c>
      <c r="E490" s="64">
        <v>1</v>
      </c>
      <c r="F490" s="63" t="s">
        <v>3797</v>
      </c>
      <c r="G490" s="63" t="s">
        <v>1287</v>
      </c>
      <c r="H490" s="63" t="s">
        <v>1351</v>
      </c>
      <c r="I490" s="63" t="str">
        <f>VLOOKUP(H490,'3. DB25 Alle koder'!B:C,2,FALSE)</f>
        <v>Engroshandel med mejeriprodukter, æg samt spiselige olier og fedtstoffer</v>
      </c>
      <c r="J490" s="64">
        <v>1</v>
      </c>
      <c r="K490" s="63" t="s">
        <v>3797</v>
      </c>
    </row>
    <row r="491" spans="1:11" ht="15" customHeight="1" x14ac:dyDescent="0.25">
      <c r="A491" s="125" t="str">
        <f t="shared" si="7"/>
        <v>46.34.1046.34.10</v>
      </c>
      <c r="B491" s="63" t="s">
        <v>1287</v>
      </c>
      <c r="C491" s="63" t="s">
        <v>1354</v>
      </c>
      <c r="D491" s="63" t="s">
        <v>1355</v>
      </c>
      <c r="E491" s="64">
        <v>1</v>
      </c>
      <c r="F491" s="63" t="s">
        <v>3797</v>
      </c>
      <c r="G491" s="63" t="s">
        <v>1287</v>
      </c>
      <c r="H491" s="63" t="s">
        <v>1354</v>
      </c>
      <c r="I491" s="63" t="str">
        <f>VLOOKUP(H491,'3. DB25 Alle koder'!B:C,2,FALSE)</f>
        <v>Engroshandel med øl, mineralvand, frugt- og grøntsagssaft</v>
      </c>
      <c r="J491" s="64">
        <v>1</v>
      </c>
      <c r="K491" s="63" t="s">
        <v>3797</v>
      </c>
    </row>
    <row r="492" spans="1:11" ht="15" customHeight="1" x14ac:dyDescent="0.25">
      <c r="A492" s="125" t="str">
        <f t="shared" si="7"/>
        <v>46.34.2046.34.20</v>
      </c>
      <c r="B492" s="63" t="s">
        <v>1287</v>
      </c>
      <c r="C492" s="63" t="s">
        <v>1356</v>
      </c>
      <c r="D492" s="63" t="s">
        <v>1357</v>
      </c>
      <c r="E492" s="64">
        <v>1</v>
      </c>
      <c r="F492" s="63" t="s">
        <v>3797</v>
      </c>
      <c r="G492" s="63" t="s">
        <v>1287</v>
      </c>
      <c r="H492" s="63" t="s">
        <v>1356</v>
      </c>
      <c r="I492" s="63" t="str">
        <f>VLOOKUP(H492,'3. DB25 Alle koder'!B:C,2,FALSE)</f>
        <v>Engroshandel med vin og spiritus</v>
      </c>
      <c r="J492" s="64">
        <v>1</v>
      </c>
      <c r="K492" s="63" t="s">
        <v>3797</v>
      </c>
    </row>
    <row r="493" spans="1:11" ht="15" customHeight="1" x14ac:dyDescent="0.25">
      <c r="A493" s="125" t="str">
        <f t="shared" si="7"/>
        <v>46.35.0046.35.00</v>
      </c>
      <c r="B493" s="63" t="s">
        <v>1287</v>
      </c>
      <c r="C493" s="63" t="s">
        <v>1360</v>
      </c>
      <c r="D493" s="63" t="s">
        <v>1359</v>
      </c>
      <c r="E493" s="64">
        <v>1</v>
      </c>
      <c r="F493" s="63" t="s">
        <v>3797</v>
      </c>
      <c r="G493" s="63" t="s">
        <v>1287</v>
      </c>
      <c r="H493" s="63" t="s">
        <v>1360</v>
      </c>
      <c r="I493" s="63" t="str">
        <f>VLOOKUP(H493,'3. DB25 Alle koder'!B:C,2,FALSE)</f>
        <v>Engroshandel med tobaksvarer</v>
      </c>
      <c r="J493" s="64">
        <v>1</v>
      </c>
      <c r="K493" s="63" t="s">
        <v>3797</v>
      </c>
    </row>
    <row r="494" spans="1:11" ht="15" customHeight="1" x14ac:dyDescent="0.25">
      <c r="A494" s="125" t="str">
        <f t="shared" si="7"/>
        <v>46.36.0046.36.00</v>
      </c>
      <c r="B494" s="63" t="s">
        <v>1287</v>
      </c>
      <c r="C494" s="63" t="s">
        <v>1363</v>
      </c>
      <c r="D494" s="63" t="s">
        <v>1362</v>
      </c>
      <c r="E494" s="64">
        <v>1</v>
      </c>
      <c r="F494" s="63" t="s">
        <v>3797</v>
      </c>
      <c r="G494" s="63" t="s">
        <v>1287</v>
      </c>
      <c r="H494" s="63" t="s">
        <v>1363</v>
      </c>
      <c r="I494" s="63" t="str">
        <f>VLOOKUP(H494,'3. DB25 Alle koder'!B:C,2,FALSE)</f>
        <v>Engroshandel med sukker, chokolade og sukkervarer</v>
      </c>
      <c r="J494" s="64">
        <v>1</v>
      </c>
      <c r="K494" s="63" t="s">
        <v>3797</v>
      </c>
    </row>
    <row r="495" spans="1:11" ht="15" customHeight="1" x14ac:dyDescent="0.25">
      <c r="A495" s="125" t="str">
        <f t="shared" si="7"/>
        <v>46.37.0046.37.00</v>
      </c>
      <c r="B495" s="63" t="s">
        <v>1287</v>
      </c>
      <c r="C495" s="63" t="s">
        <v>1366</v>
      </c>
      <c r="D495" s="63" t="s">
        <v>1365</v>
      </c>
      <c r="E495" s="64">
        <v>1</v>
      </c>
      <c r="F495" s="63" t="s">
        <v>3797</v>
      </c>
      <c r="G495" s="63" t="s">
        <v>1287</v>
      </c>
      <c r="H495" s="63" t="s">
        <v>1366</v>
      </c>
      <c r="I495" s="63" t="str">
        <f>VLOOKUP(H495,'3. DB25 Alle koder'!B:C,2,FALSE)</f>
        <v>Engroshandel med kaffe, te, kakao og krydderier</v>
      </c>
      <c r="J495" s="64">
        <v>1</v>
      </c>
      <c r="K495" s="63" t="s">
        <v>3797</v>
      </c>
    </row>
    <row r="496" spans="1:11" x14ac:dyDescent="0.25">
      <c r="A496" s="125" t="str">
        <f t="shared" si="7"/>
        <v>46.38.1046.32.20</v>
      </c>
      <c r="B496" s="63" t="s">
        <v>1287</v>
      </c>
      <c r="C496" s="63" t="s">
        <v>3376</v>
      </c>
      <c r="D496" s="63" t="s">
        <v>1348</v>
      </c>
      <c r="E496" s="64">
        <v>1</v>
      </c>
      <c r="F496" s="63" t="s">
        <v>3797</v>
      </c>
      <c r="G496" s="63" t="s">
        <v>1287</v>
      </c>
      <c r="H496" s="63" t="s">
        <v>1347</v>
      </c>
      <c r="I496" s="63" t="str">
        <f>VLOOKUP(H496,'3. DB25 Alle koder'!B:C,2,FALSE)</f>
        <v>Engroshandel med fisk og fiskeprodukter</v>
      </c>
      <c r="J496" s="64">
        <v>1</v>
      </c>
      <c r="K496" s="63" t="s">
        <v>3797</v>
      </c>
    </row>
    <row r="497" spans="1:11" x14ac:dyDescent="0.25">
      <c r="A497" s="125" t="str">
        <f t="shared" si="7"/>
        <v>46.38.9046.38.00</v>
      </c>
      <c r="B497" s="63" t="s">
        <v>1287</v>
      </c>
      <c r="C497" s="63" t="s">
        <v>3377</v>
      </c>
      <c r="D497" s="63" t="s">
        <v>2878</v>
      </c>
      <c r="E497" s="64">
        <v>1</v>
      </c>
      <c r="F497" s="63" t="s">
        <v>3797</v>
      </c>
      <c r="G497" s="63" t="s">
        <v>1287</v>
      </c>
      <c r="H497" s="63" t="s">
        <v>1369</v>
      </c>
      <c r="I497" s="63" t="str">
        <f>VLOOKUP(H497,'3. DB25 Alle koder'!B:C,2,FALSE)</f>
        <v>Engroshandel med andre fødevarer</v>
      </c>
      <c r="J497" s="64">
        <v>1</v>
      </c>
      <c r="K497" s="63" t="s">
        <v>3797</v>
      </c>
    </row>
    <row r="498" spans="1:11" x14ac:dyDescent="0.25">
      <c r="A498" s="125" t="str">
        <f t="shared" si="7"/>
        <v>46.39.0046.39.00</v>
      </c>
      <c r="B498" s="63" t="s">
        <v>1287</v>
      </c>
      <c r="C498" s="63" t="s">
        <v>1372</v>
      </c>
      <c r="D498" s="63" t="s">
        <v>1371</v>
      </c>
      <c r="E498" s="64">
        <v>1</v>
      </c>
      <c r="F498" s="63" t="s">
        <v>3797</v>
      </c>
      <c r="G498" s="63" t="s">
        <v>1287</v>
      </c>
      <c r="H498" s="63" t="s">
        <v>1372</v>
      </c>
      <c r="I498" s="63" t="str">
        <f>VLOOKUP(H498,'3. DB25 Alle koder'!B:C,2,FALSE)</f>
        <v>Ikke-specialiseret engroshandel med føde-, drikke- og tobaksvarer</v>
      </c>
      <c r="J498" s="64">
        <v>1</v>
      </c>
      <c r="K498" s="63" t="s">
        <v>3797</v>
      </c>
    </row>
    <row r="499" spans="1:11" x14ac:dyDescent="0.25">
      <c r="A499" s="125" t="str">
        <f t="shared" si="7"/>
        <v>46.41.0046.41.00</v>
      </c>
      <c r="B499" s="63" t="s">
        <v>1287</v>
      </c>
      <c r="C499" s="63" t="s">
        <v>1377</v>
      </c>
      <c r="D499" s="63" t="s">
        <v>1376</v>
      </c>
      <c r="E499" s="64">
        <v>1</v>
      </c>
      <c r="F499" s="63" t="s">
        <v>3797</v>
      </c>
      <c r="G499" s="63" t="s">
        <v>1287</v>
      </c>
      <c r="H499" s="63" t="s">
        <v>1377</v>
      </c>
      <c r="I499" s="63" t="str">
        <f>VLOOKUP(H499,'3. DB25 Alle koder'!B:C,2,FALSE)</f>
        <v>Engroshandel med tekstiler</v>
      </c>
      <c r="J499" s="64">
        <v>1</v>
      </c>
      <c r="K499" s="63" t="s">
        <v>3797</v>
      </c>
    </row>
    <row r="500" spans="1:11" x14ac:dyDescent="0.25">
      <c r="A500" s="125" t="str">
        <f t="shared" si="7"/>
        <v>46.42.1046.42.10</v>
      </c>
      <c r="B500" s="63" t="s">
        <v>1287</v>
      </c>
      <c r="C500" s="63" t="s">
        <v>1380</v>
      </c>
      <c r="D500" s="63" t="s">
        <v>1381</v>
      </c>
      <c r="E500" s="64">
        <v>1</v>
      </c>
      <c r="F500" s="68" t="s">
        <v>3797</v>
      </c>
      <c r="G500" s="63" t="s">
        <v>1287</v>
      </c>
      <c r="H500" s="63" t="s">
        <v>1380</v>
      </c>
      <c r="I500" s="63" t="str">
        <f>VLOOKUP(H500,'3. DB25 Alle koder'!B:C,2,FALSE)</f>
        <v>Engroshandel med beklædning</v>
      </c>
      <c r="J500" s="64">
        <v>1</v>
      </c>
      <c r="K500" s="68" t="s">
        <v>3797</v>
      </c>
    </row>
    <row r="501" spans="1:11" ht="15" customHeight="1" x14ac:dyDescent="0.25">
      <c r="A501" s="125" t="str">
        <f t="shared" si="7"/>
        <v>46.42.2046.42.20</v>
      </c>
      <c r="B501" s="63" t="s">
        <v>1287</v>
      </c>
      <c r="C501" s="63" t="s">
        <v>1382</v>
      </c>
      <c r="D501" s="63" t="s">
        <v>1383</v>
      </c>
      <c r="E501" s="64">
        <v>1</v>
      </c>
      <c r="F501" s="68" t="s">
        <v>3797</v>
      </c>
      <c r="G501" s="63" t="s">
        <v>1287</v>
      </c>
      <c r="H501" s="63" t="s">
        <v>1382</v>
      </c>
      <c r="I501" s="63" t="str">
        <f>VLOOKUP(H501,'3. DB25 Alle koder'!B:C,2,FALSE)</f>
        <v>Engroshandel med fodtøj</v>
      </c>
      <c r="J501" s="64">
        <v>1</v>
      </c>
      <c r="K501" s="68" t="s">
        <v>3797</v>
      </c>
    </row>
    <row r="502" spans="1:11" ht="15" customHeight="1" x14ac:dyDescent="0.25">
      <c r="A502" s="125" t="str">
        <f t="shared" si="7"/>
        <v>46.43.1046.43.10</v>
      </c>
      <c r="B502" s="63" t="s">
        <v>1287</v>
      </c>
      <c r="C502" s="63" t="s">
        <v>1386</v>
      </c>
      <c r="D502" s="63" t="s">
        <v>2879</v>
      </c>
      <c r="E502" s="64">
        <v>1</v>
      </c>
      <c r="F502" s="68" t="s">
        <v>3797</v>
      </c>
      <c r="G502" s="63" t="s">
        <v>1287</v>
      </c>
      <c r="H502" s="63" t="s">
        <v>1386</v>
      </c>
      <c r="I502" s="63" t="str">
        <f>VLOOKUP(H502,'3. DB25 Alle koder'!B:C,2,FALSE)</f>
        <v>Engroshandel med hvidevarer og elektriske husholdningsartikler</v>
      </c>
      <c r="J502" s="64">
        <v>2</v>
      </c>
      <c r="K502" s="68" t="s">
        <v>3797</v>
      </c>
    </row>
    <row r="503" spans="1:11" ht="30" x14ac:dyDescent="0.25">
      <c r="A503" s="125" t="str">
        <f t="shared" si="7"/>
        <v>46.43.2046.43.20</v>
      </c>
      <c r="B503" s="63" t="s">
        <v>1287</v>
      </c>
      <c r="C503" s="63" t="s">
        <v>1388</v>
      </c>
      <c r="D503" s="63" t="s">
        <v>2880</v>
      </c>
      <c r="E503" s="64">
        <v>1</v>
      </c>
      <c r="F503" s="68" t="s">
        <v>3797</v>
      </c>
      <c r="G503" s="63" t="s">
        <v>1287</v>
      </c>
      <c r="H503" s="63" t="s">
        <v>1388</v>
      </c>
      <c r="I503" s="121" t="str">
        <f>VLOOKUP(H503,'3. DB25 Alle koder'!B:C,2,FALSE)</f>
        <v>Engroshandel med radio og tv, fotografiske og optiske artikler</v>
      </c>
      <c r="J503" s="64">
        <v>3</v>
      </c>
      <c r="K503" s="68" t="s">
        <v>3797</v>
      </c>
    </row>
    <row r="504" spans="1:11" ht="30" x14ac:dyDescent="0.25">
      <c r="A504" s="125" t="str">
        <f t="shared" si="7"/>
        <v>46.43.3046.43.20</v>
      </c>
      <c r="B504" s="63" t="s">
        <v>1287</v>
      </c>
      <c r="C504" s="63" t="s">
        <v>3548</v>
      </c>
      <c r="D504" s="63" t="s">
        <v>2881</v>
      </c>
      <c r="E504" s="64">
        <v>2</v>
      </c>
      <c r="F504" s="67" t="s">
        <v>3797</v>
      </c>
      <c r="G504" s="63" t="s">
        <v>1287</v>
      </c>
      <c r="H504" s="63" t="s">
        <v>1388</v>
      </c>
      <c r="I504" s="121" t="str">
        <f>VLOOKUP(H504,'3. DB25 Alle koder'!B:C,2,FALSE)</f>
        <v>Engroshandel med radio og tv, fotografiske og optiske artikler</v>
      </c>
      <c r="J504" s="64">
        <v>3</v>
      </c>
      <c r="K504" s="67" t="s">
        <v>3797</v>
      </c>
    </row>
    <row r="505" spans="1:11" x14ac:dyDescent="0.25">
      <c r="A505" s="125" t="str">
        <f t="shared" si="7"/>
        <v>46.43.3046.49.90</v>
      </c>
      <c r="B505" s="63" t="s">
        <v>1287</v>
      </c>
      <c r="C505" s="63" t="s">
        <v>3548</v>
      </c>
      <c r="D505" s="63" t="s">
        <v>2881</v>
      </c>
      <c r="E505" s="64">
        <v>2</v>
      </c>
      <c r="F505" s="88" t="s">
        <v>3909</v>
      </c>
      <c r="G505" s="63" t="s">
        <v>1287</v>
      </c>
      <c r="H505" s="63" t="s">
        <v>1419</v>
      </c>
      <c r="I505" s="71" t="str">
        <f>VLOOKUP(H505,'3. DB25 Alle koder'!B:C,2,FALSE)</f>
        <v>Engroshandel med andre husholdningsartikler i.a.n.</v>
      </c>
      <c r="J505" s="64">
        <v>2</v>
      </c>
      <c r="K505" s="88" t="s">
        <v>3909</v>
      </c>
    </row>
    <row r="506" spans="1:11" ht="30" x14ac:dyDescent="0.25">
      <c r="A506" s="125" t="str">
        <f t="shared" si="7"/>
        <v>46.43.4046.43.20</v>
      </c>
      <c r="B506" s="63" t="s">
        <v>1287</v>
      </c>
      <c r="C506" s="63" t="s">
        <v>3598</v>
      </c>
      <c r="D506" s="63" t="s">
        <v>2882</v>
      </c>
      <c r="E506" s="64">
        <v>1</v>
      </c>
      <c r="F506" s="67"/>
      <c r="G506" s="63" t="s">
        <v>1287</v>
      </c>
      <c r="H506" s="63" t="s">
        <v>1388</v>
      </c>
      <c r="I506" s="121" t="str">
        <f>VLOOKUP(H506,'3. DB25 Alle koder'!B:C,2,FALSE)</f>
        <v>Engroshandel med radio og tv, fotografiske og optiske artikler</v>
      </c>
      <c r="J506" s="64">
        <v>3</v>
      </c>
      <c r="K506" s="67"/>
    </row>
    <row r="507" spans="1:11" ht="15" customHeight="1" x14ac:dyDescent="0.25">
      <c r="A507" s="125" t="str">
        <f t="shared" si="7"/>
        <v>46.43.5046.43.10</v>
      </c>
      <c r="B507" s="63" t="s">
        <v>1287</v>
      </c>
      <c r="C507" s="63" t="s">
        <v>3549</v>
      </c>
      <c r="D507" s="63" t="s">
        <v>1385</v>
      </c>
      <c r="E507" s="64">
        <v>2</v>
      </c>
      <c r="F507" s="67"/>
      <c r="G507" s="63" t="s">
        <v>1287</v>
      </c>
      <c r="H507" s="63" t="s">
        <v>1386</v>
      </c>
      <c r="I507" s="63" t="str">
        <f>VLOOKUP(H507,'3. DB25 Alle koder'!B:C,2,FALSE)</f>
        <v>Engroshandel med hvidevarer og elektriske husholdningsartikler</v>
      </c>
      <c r="J507" s="64">
        <v>2</v>
      </c>
      <c r="K507" s="67"/>
    </row>
    <row r="508" spans="1:11" ht="15" customHeight="1" x14ac:dyDescent="0.25">
      <c r="A508" s="125" t="str">
        <f t="shared" si="7"/>
        <v>46.43.5046.64.00</v>
      </c>
      <c r="B508" s="63" t="s">
        <v>1287</v>
      </c>
      <c r="C508" s="63" t="s">
        <v>3549</v>
      </c>
      <c r="D508" s="63" t="s">
        <v>1385</v>
      </c>
      <c r="E508" s="64">
        <v>2</v>
      </c>
      <c r="F508" s="88" t="s">
        <v>3910</v>
      </c>
      <c r="G508" s="63" t="s">
        <v>1287</v>
      </c>
      <c r="H508" s="63" t="s">
        <v>1437</v>
      </c>
      <c r="I508" s="63" t="str">
        <f>VLOOKUP(H508,'3. DB25 Alle koder'!B:C,2,FALSE)</f>
        <v>Engroshandel med andre maskiner og andet udstyr</v>
      </c>
      <c r="J508" s="64">
        <v>3</v>
      </c>
      <c r="K508" s="88" t="s">
        <v>3910</v>
      </c>
    </row>
    <row r="509" spans="1:11" ht="15" customHeight="1" x14ac:dyDescent="0.25">
      <c r="A509" s="125" t="str">
        <f t="shared" si="7"/>
        <v>46.44.1046.44.10</v>
      </c>
      <c r="B509" s="63" t="s">
        <v>1287</v>
      </c>
      <c r="C509" s="63" t="s">
        <v>1392</v>
      </c>
      <c r="D509" s="63" t="s">
        <v>1393</v>
      </c>
      <c r="E509" s="64">
        <v>1</v>
      </c>
      <c r="F509" s="63" t="s">
        <v>3797</v>
      </c>
      <c r="G509" s="63" t="s">
        <v>1287</v>
      </c>
      <c r="H509" s="63" t="s">
        <v>1392</v>
      </c>
      <c r="I509" s="76" t="str">
        <f>VLOOKUP(H509,'3. DB25 Alle koder'!B:C,2,FALSE)</f>
        <v>Engroshandel med porcelæns- og glasvarer</v>
      </c>
      <c r="J509" s="64">
        <v>1</v>
      </c>
      <c r="K509" s="63" t="s">
        <v>3797</v>
      </c>
    </row>
    <row r="510" spans="1:11" ht="15" customHeight="1" x14ac:dyDescent="0.25">
      <c r="A510" s="125" t="str">
        <f t="shared" si="7"/>
        <v>46.44.2046.44.20</v>
      </c>
      <c r="B510" s="63" t="s">
        <v>1287</v>
      </c>
      <c r="C510" s="63" t="s">
        <v>1394</v>
      </c>
      <c r="D510" s="63" t="s">
        <v>1395</v>
      </c>
      <c r="E510" s="64">
        <v>1</v>
      </c>
      <c r="F510" s="63" t="s">
        <v>3797</v>
      </c>
      <c r="G510" s="63" t="s">
        <v>1287</v>
      </c>
      <c r="H510" s="63" t="s">
        <v>1394</v>
      </c>
      <c r="I510" s="76" t="str">
        <f>VLOOKUP(H510,'3. DB25 Alle koder'!B:C,2,FALSE)</f>
        <v>Engroshandel med rengøringsmidler</v>
      </c>
      <c r="J510" s="64">
        <v>1</v>
      </c>
      <c r="K510" s="63" t="s">
        <v>3797</v>
      </c>
    </row>
    <row r="511" spans="1:11" ht="15" customHeight="1" x14ac:dyDescent="0.25">
      <c r="A511" s="125" t="str">
        <f t="shared" si="7"/>
        <v>46.45.0046.45.00</v>
      </c>
      <c r="B511" s="63" t="s">
        <v>1287</v>
      </c>
      <c r="C511" s="63" t="s">
        <v>1398</v>
      </c>
      <c r="D511" s="63" t="s">
        <v>1397</v>
      </c>
      <c r="E511" s="64">
        <v>1</v>
      </c>
      <c r="F511" s="63" t="s">
        <v>3797</v>
      </c>
      <c r="G511" s="63" t="s">
        <v>1287</v>
      </c>
      <c r="H511" s="63" t="s">
        <v>1398</v>
      </c>
      <c r="I511" s="76" t="str">
        <f>VLOOKUP(H511,'3. DB25 Alle koder'!B:C,2,FALSE)</f>
        <v>Engroshandel med parfumerivarer og kosmetik</v>
      </c>
      <c r="J511" s="64">
        <v>1</v>
      </c>
      <c r="K511" s="63" t="s">
        <v>3797</v>
      </c>
    </row>
    <row r="512" spans="1:11" ht="15" customHeight="1" x14ac:dyDescent="0.25">
      <c r="A512" s="125" t="str">
        <f t="shared" si="7"/>
        <v>46.46.1046.46.10</v>
      </c>
      <c r="B512" s="63" t="s">
        <v>1287</v>
      </c>
      <c r="C512" s="63" t="s">
        <v>1401</v>
      </c>
      <c r="D512" s="63" t="s">
        <v>1402</v>
      </c>
      <c r="E512" s="64">
        <v>1</v>
      </c>
      <c r="F512" s="63" t="s">
        <v>3797</v>
      </c>
      <c r="G512" s="63" t="s">
        <v>1287</v>
      </c>
      <c r="H512" s="63" t="s">
        <v>1401</v>
      </c>
      <c r="I512" s="76" t="str">
        <f>VLOOKUP(H512,'3. DB25 Alle koder'!B:C,2,FALSE)</f>
        <v>Engroshandel med medicinalvarer og sygeplejeartikler</v>
      </c>
      <c r="J512" s="64">
        <v>1</v>
      </c>
      <c r="K512" s="63" t="s">
        <v>3797</v>
      </c>
    </row>
    <row r="513" spans="1:11" x14ac:dyDescent="0.25">
      <c r="A513" s="125" t="str">
        <f t="shared" si="7"/>
        <v>46.46.2046.46.20</v>
      </c>
      <c r="B513" s="63" t="s">
        <v>1287</v>
      </c>
      <c r="C513" s="63" t="s">
        <v>1403</v>
      </c>
      <c r="D513" s="63" t="s">
        <v>1404</v>
      </c>
      <c r="E513" s="64">
        <v>1</v>
      </c>
      <c r="F513" s="67" t="s">
        <v>3797</v>
      </c>
      <c r="G513" s="63" t="s">
        <v>1287</v>
      </c>
      <c r="H513" s="63" t="s">
        <v>1403</v>
      </c>
      <c r="I513" s="63" t="str">
        <f>VLOOKUP(H513,'3. DB25 Alle koder'!B:C,2,FALSE)</f>
        <v>Engroshandel med læge- og hospitalsartikler</v>
      </c>
      <c r="J513" s="64">
        <v>1</v>
      </c>
      <c r="K513" s="67" t="s">
        <v>3797</v>
      </c>
    </row>
    <row r="514" spans="1:11" x14ac:dyDescent="0.25">
      <c r="A514" s="125" t="str">
        <f t="shared" ref="A514:A577" si="8">C514&amp;H514</f>
        <v>46.47.0046.47.00</v>
      </c>
      <c r="B514" s="63" t="s">
        <v>1287</v>
      </c>
      <c r="C514" s="63" t="s">
        <v>1407</v>
      </c>
      <c r="D514" s="63" t="s">
        <v>2884</v>
      </c>
      <c r="E514" s="64">
        <v>1</v>
      </c>
      <c r="F514" s="67" t="s">
        <v>3797</v>
      </c>
      <c r="G514" s="63" t="s">
        <v>1287</v>
      </c>
      <c r="H514" s="63" t="s">
        <v>1407</v>
      </c>
      <c r="I514" s="67" t="str">
        <f>VLOOKUP(H514,'3. DB25 Alle koder'!B:C,2,FALSE)</f>
        <v>Engroshandel med møbler til bolig-, kontor- og butiksbrug, tæpper og belysningsartikler</v>
      </c>
      <c r="J514" s="64">
        <v>2</v>
      </c>
      <c r="K514" s="67" t="s">
        <v>3797</v>
      </c>
    </row>
    <row r="515" spans="1:11" x14ac:dyDescent="0.25">
      <c r="A515" s="125" t="str">
        <f t="shared" si="8"/>
        <v>46.48.0046.48.00</v>
      </c>
      <c r="B515" s="63" t="s">
        <v>1287</v>
      </c>
      <c r="C515" s="63" t="s">
        <v>1410</v>
      </c>
      <c r="D515" s="63" t="s">
        <v>2885</v>
      </c>
      <c r="E515" s="64">
        <v>1</v>
      </c>
      <c r="F515" s="67" t="s">
        <v>3797</v>
      </c>
      <c r="G515" s="63" t="s">
        <v>1287</v>
      </c>
      <c r="H515" s="63" t="s">
        <v>1410</v>
      </c>
      <c r="I515" s="67" t="str">
        <f>VLOOKUP(H515,'3. DB25 Alle koder'!B:C,2,FALSE)</f>
        <v>Engroshandel med ure og smykker</v>
      </c>
      <c r="J515" s="64">
        <v>1</v>
      </c>
      <c r="K515" s="67" t="s">
        <v>3797</v>
      </c>
    </row>
    <row r="516" spans="1:11" ht="15" customHeight="1" x14ac:dyDescent="0.25">
      <c r="A516" s="125" t="str">
        <f t="shared" si="8"/>
        <v>46.49.1046.49.10</v>
      </c>
      <c r="B516" s="63" t="s">
        <v>1287</v>
      </c>
      <c r="C516" s="63" t="s">
        <v>1413</v>
      </c>
      <c r="D516" s="63" t="s">
        <v>1414</v>
      </c>
      <c r="E516" s="64">
        <v>1</v>
      </c>
      <c r="F516" s="63" t="s">
        <v>3797</v>
      </c>
      <c r="G516" s="63" t="s">
        <v>1287</v>
      </c>
      <c r="H516" s="63" t="s">
        <v>1413</v>
      </c>
      <c r="I516" s="67" t="str">
        <f>VLOOKUP(H516,'3. DB25 Alle koder'!B:C,2,FALSE)</f>
        <v>Engroshandel med cykler, sportsartikler og lystbåde</v>
      </c>
      <c r="J516" s="64">
        <v>1</v>
      </c>
      <c r="K516" s="63" t="s">
        <v>3797</v>
      </c>
    </row>
    <row r="517" spans="1:11" ht="15" customHeight="1" x14ac:dyDescent="0.25">
      <c r="A517" s="125" t="str">
        <f t="shared" si="8"/>
        <v>46.49.2046.49.20</v>
      </c>
      <c r="B517" s="63" t="s">
        <v>1287</v>
      </c>
      <c r="C517" s="63" t="s">
        <v>1415</v>
      </c>
      <c r="D517" s="63" t="s">
        <v>1416</v>
      </c>
      <c r="E517" s="64">
        <v>1</v>
      </c>
      <c r="F517" s="63" t="s">
        <v>3797</v>
      </c>
      <c r="G517" s="63" t="s">
        <v>1287</v>
      </c>
      <c r="H517" s="63" t="s">
        <v>1415</v>
      </c>
      <c r="I517" s="67" t="str">
        <f>VLOOKUP(H517,'3. DB25 Alle koder'!B:C,2,FALSE)</f>
        <v>Engroshandel med bøger, papir og papirvarer</v>
      </c>
      <c r="J517" s="64">
        <v>1</v>
      </c>
      <c r="K517" s="63" t="s">
        <v>3797</v>
      </c>
    </row>
    <row r="518" spans="1:11" ht="15" customHeight="1" x14ac:dyDescent="0.25">
      <c r="A518" s="125" t="str">
        <f t="shared" si="8"/>
        <v>46.49.3046.49.30</v>
      </c>
      <c r="B518" s="63" t="s">
        <v>1287</v>
      </c>
      <c r="C518" s="63" t="s">
        <v>1417</v>
      </c>
      <c r="D518" s="63" t="s">
        <v>1418</v>
      </c>
      <c r="E518" s="64">
        <v>1</v>
      </c>
      <c r="F518" s="63" t="s">
        <v>3797</v>
      </c>
      <c r="G518" s="63" t="s">
        <v>1287</v>
      </c>
      <c r="H518" s="63" t="s">
        <v>1417</v>
      </c>
      <c r="I518" s="63" t="str">
        <f>VLOOKUP(H518,'3. DB25 Alle koder'!B:C,2,FALSE)</f>
        <v>Engroshandel med kufferter og lædervarer</v>
      </c>
      <c r="J518" s="64">
        <v>1</v>
      </c>
      <c r="K518" s="63" t="s">
        <v>3797</v>
      </c>
    </row>
    <row r="519" spans="1:11" ht="15" customHeight="1" x14ac:dyDescent="0.25">
      <c r="A519" s="125" t="str">
        <f t="shared" si="8"/>
        <v>46.49.9046.49.90</v>
      </c>
      <c r="B519" s="63" t="s">
        <v>1287</v>
      </c>
      <c r="C519" s="63" t="s">
        <v>1419</v>
      </c>
      <c r="D519" s="63" t="s">
        <v>1412</v>
      </c>
      <c r="E519" s="64">
        <v>1</v>
      </c>
      <c r="F519" s="63" t="s">
        <v>3797</v>
      </c>
      <c r="G519" s="63" t="s">
        <v>1287</v>
      </c>
      <c r="H519" s="63" t="s">
        <v>1419</v>
      </c>
      <c r="I519" s="71" t="str">
        <f>VLOOKUP(H519,'3. DB25 Alle koder'!B:C,2,FALSE)</f>
        <v>Engroshandel med andre husholdningsartikler i.a.n.</v>
      </c>
      <c r="J519" s="64">
        <v>2</v>
      </c>
      <c r="K519" s="63" t="s">
        <v>3797</v>
      </c>
    </row>
    <row r="520" spans="1:11" ht="15" customHeight="1" x14ac:dyDescent="0.25">
      <c r="A520" s="125" t="str">
        <f t="shared" si="8"/>
        <v>46.51.0046.50.00</v>
      </c>
      <c r="B520" s="63" t="s">
        <v>1287</v>
      </c>
      <c r="C520" s="63" t="s">
        <v>3599</v>
      </c>
      <c r="D520" s="63" t="s">
        <v>2887</v>
      </c>
      <c r="E520" s="64">
        <v>1</v>
      </c>
      <c r="F520" s="63" t="s">
        <v>3797</v>
      </c>
      <c r="G520" s="63" t="s">
        <v>1287</v>
      </c>
      <c r="H520" s="63" t="s">
        <v>1423</v>
      </c>
      <c r="I520" s="75" t="str">
        <f>VLOOKUP(H520,'3. DB25 Alle koder'!B:C,2,FALSE)</f>
        <v>Engroshandel med informations- og kommunikationsudstyr</v>
      </c>
      <c r="J520" s="64">
        <v>4</v>
      </c>
      <c r="K520" s="63" t="s">
        <v>3797</v>
      </c>
    </row>
    <row r="521" spans="1:11" ht="15" customHeight="1" x14ac:dyDescent="0.25">
      <c r="A521" s="125" t="str">
        <f t="shared" si="8"/>
        <v>46.52.1046.50.00</v>
      </c>
      <c r="B521" s="63" t="s">
        <v>1287</v>
      </c>
      <c r="C521" s="63" t="s">
        <v>3600</v>
      </c>
      <c r="D521" s="63" t="s">
        <v>2890</v>
      </c>
      <c r="E521" s="64">
        <v>1</v>
      </c>
      <c r="F521" s="63" t="s">
        <v>3797</v>
      </c>
      <c r="G521" s="63" t="s">
        <v>1287</v>
      </c>
      <c r="H521" s="63" t="s">
        <v>1423</v>
      </c>
      <c r="I521" s="75" t="str">
        <f>VLOOKUP(H521,'3. DB25 Alle koder'!B:C,2,FALSE)</f>
        <v>Engroshandel med informations- og kommunikationsudstyr</v>
      </c>
      <c r="J521" s="64">
        <v>4</v>
      </c>
      <c r="K521" s="63" t="s">
        <v>3797</v>
      </c>
    </row>
    <row r="522" spans="1:11" ht="15" customHeight="1" x14ac:dyDescent="0.25">
      <c r="A522" s="125" t="str">
        <f t="shared" si="8"/>
        <v>46.52.2046.50.00</v>
      </c>
      <c r="B522" s="63" t="s">
        <v>1287</v>
      </c>
      <c r="C522" s="63" t="s">
        <v>3601</v>
      </c>
      <c r="D522" s="63" t="s">
        <v>2891</v>
      </c>
      <c r="E522" s="64">
        <v>1</v>
      </c>
      <c r="F522" s="63" t="s">
        <v>3797</v>
      </c>
      <c r="G522" s="63" t="s">
        <v>1287</v>
      </c>
      <c r="H522" s="63" t="s">
        <v>1423</v>
      </c>
      <c r="I522" s="75" t="str">
        <f>VLOOKUP(H522,'3. DB25 Alle koder'!B:C,2,FALSE)</f>
        <v>Engroshandel med informations- og kommunikationsudstyr</v>
      </c>
      <c r="J522" s="64">
        <v>4</v>
      </c>
      <c r="K522" s="63" t="s">
        <v>3797</v>
      </c>
    </row>
    <row r="523" spans="1:11" ht="15" customHeight="1" x14ac:dyDescent="0.25">
      <c r="A523" s="125" t="str">
        <f t="shared" si="8"/>
        <v>46.61.0046.61.00</v>
      </c>
      <c r="B523" s="63" t="s">
        <v>1287</v>
      </c>
      <c r="C523" s="63" t="s">
        <v>1428</v>
      </c>
      <c r="D523" s="63" t="s">
        <v>1427</v>
      </c>
      <c r="E523" s="64">
        <v>1</v>
      </c>
      <c r="F523" s="63" t="s">
        <v>3797</v>
      </c>
      <c r="G523" s="63" t="s">
        <v>1287</v>
      </c>
      <c r="H523" s="63" t="s">
        <v>1428</v>
      </c>
      <c r="I523" s="63" t="str">
        <f>VLOOKUP(H523,'3. DB25 Alle koder'!B:C,2,FALSE)</f>
        <v>Engroshandel med landbrugsmaskiner, -udstyr og tilbehør hertil</v>
      </c>
      <c r="J523" s="64">
        <v>1</v>
      </c>
      <c r="K523" s="63" t="s">
        <v>3797</v>
      </c>
    </row>
    <row r="524" spans="1:11" x14ac:dyDescent="0.25">
      <c r="A524" s="125" t="str">
        <f t="shared" si="8"/>
        <v>46.62.0046.62.00</v>
      </c>
      <c r="B524" s="63" t="s">
        <v>1287</v>
      </c>
      <c r="C524" s="63" t="s">
        <v>1431</v>
      </c>
      <c r="D524" s="63" t="s">
        <v>1430</v>
      </c>
      <c r="E524" s="64">
        <v>1</v>
      </c>
      <c r="F524" s="63" t="s">
        <v>3797</v>
      </c>
      <c r="G524" s="63" t="s">
        <v>1287</v>
      </c>
      <c r="H524" s="63" t="s">
        <v>1431</v>
      </c>
      <c r="I524" s="63" t="str">
        <f>VLOOKUP(H524,'3. DB25 Alle koder'!B:C,2,FALSE)</f>
        <v>Engroshandel med værktøjsmaskiner</v>
      </c>
      <c r="J524" s="64">
        <v>1</v>
      </c>
      <c r="K524" s="63" t="s">
        <v>3797</v>
      </c>
    </row>
    <row r="525" spans="1:11" x14ac:dyDescent="0.25">
      <c r="A525" s="125" t="str">
        <f t="shared" si="8"/>
        <v>46.63.0046.63.00</v>
      </c>
      <c r="B525" s="63" t="s">
        <v>1287</v>
      </c>
      <c r="C525" s="63" t="s">
        <v>1434</v>
      </c>
      <c r="D525" s="63" t="s">
        <v>1433</v>
      </c>
      <c r="E525" s="64">
        <v>1</v>
      </c>
      <c r="F525" s="63" t="s">
        <v>3797</v>
      </c>
      <c r="G525" s="63" t="s">
        <v>1287</v>
      </c>
      <c r="H525" s="63" t="s">
        <v>1434</v>
      </c>
      <c r="I525" s="63" t="str">
        <f>VLOOKUP(H525,'3. DB25 Alle koder'!B:C,2,FALSE)</f>
        <v>Engroshandel med maskiner til minedrift, og bygge- og anlægsaktiviteter</v>
      </c>
      <c r="J525" s="64">
        <v>1</v>
      </c>
      <c r="K525" s="63" t="s">
        <v>3797</v>
      </c>
    </row>
    <row r="526" spans="1:11" ht="15" customHeight="1" x14ac:dyDescent="0.25">
      <c r="A526" s="125" t="str">
        <f t="shared" si="8"/>
        <v>46.64.0046.64.00</v>
      </c>
      <c r="B526" s="63" t="s">
        <v>1287</v>
      </c>
      <c r="C526" s="63" t="s">
        <v>1437</v>
      </c>
      <c r="D526" s="63" t="s">
        <v>2892</v>
      </c>
      <c r="E526" s="64">
        <v>1</v>
      </c>
      <c r="F526" s="63" t="s">
        <v>3797</v>
      </c>
      <c r="G526" s="63" t="s">
        <v>1287</v>
      </c>
      <c r="H526" s="63" t="s">
        <v>1437</v>
      </c>
      <c r="I526" s="63" t="str">
        <f>VLOOKUP(H526,'3. DB25 Alle koder'!B:C,2,FALSE)</f>
        <v>Engroshandel med andre maskiner og andet udstyr</v>
      </c>
      <c r="J526" s="64">
        <v>3</v>
      </c>
      <c r="K526" s="63" t="s">
        <v>3797</v>
      </c>
    </row>
    <row r="527" spans="1:11" ht="15" customHeight="1" x14ac:dyDescent="0.25">
      <c r="A527" s="125" t="str">
        <f t="shared" si="8"/>
        <v>46.65.0046.47.00</v>
      </c>
      <c r="B527" s="63" t="s">
        <v>1287</v>
      </c>
      <c r="C527" s="63" t="s">
        <v>3602</v>
      </c>
      <c r="D527" s="63" t="s">
        <v>2894</v>
      </c>
      <c r="E527" s="64">
        <v>1</v>
      </c>
      <c r="F527" s="67" t="s">
        <v>3797</v>
      </c>
      <c r="G527" s="63" t="s">
        <v>1287</v>
      </c>
      <c r="H527" s="63" t="s">
        <v>1407</v>
      </c>
      <c r="I527" s="63" t="str">
        <f>VLOOKUP(H527,'3. DB25 Alle koder'!B:C,2,FALSE)</f>
        <v>Engroshandel med møbler til bolig-, kontor- og butiksbrug, tæpper og belysningsartikler</v>
      </c>
      <c r="J527" s="64">
        <v>2</v>
      </c>
      <c r="K527" s="67" t="s">
        <v>3797</v>
      </c>
    </row>
    <row r="528" spans="1:11" x14ac:dyDescent="0.25">
      <c r="A528" s="125" t="str">
        <f t="shared" si="8"/>
        <v>46.66.0046.50.00</v>
      </c>
      <c r="B528" s="63" t="s">
        <v>1287</v>
      </c>
      <c r="C528" s="63" t="s">
        <v>3603</v>
      </c>
      <c r="D528" s="63" t="s">
        <v>2896</v>
      </c>
      <c r="E528" s="64">
        <v>1</v>
      </c>
      <c r="F528" s="63" t="s">
        <v>3797</v>
      </c>
      <c r="G528" s="63" t="s">
        <v>1287</v>
      </c>
      <c r="H528" s="63" t="s">
        <v>1423</v>
      </c>
      <c r="I528" s="75" t="str">
        <f>VLOOKUP(H528,'3. DB25 Alle koder'!B:C,2,FALSE)</f>
        <v>Engroshandel med informations- og kommunikationsudstyr</v>
      </c>
      <c r="J528" s="64">
        <v>4</v>
      </c>
      <c r="K528" s="63" t="s">
        <v>3797</v>
      </c>
    </row>
    <row r="529" spans="1:11" x14ac:dyDescent="0.25">
      <c r="A529" s="125" t="str">
        <f t="shared" si="8"/>
        <v>46.69.0046.64.00</v>
      </c>
      <c r="B529" s="63" t="s">
        <v>1287</v>
      </c>
      <c r="C529" s="63" t="s">
        <v>3604</v>
      </c>
      <c r="D529" s="63" t="s">
        <v>1436</v>
      </c>
      <c r="E529" s="64">
        <v>1</v>
      </c>
      <c r="F529" s="63" t="s">
        <v>3797</v>
      </c>
      <c r="G529" s="63" t="s">
        <v>1287</v>
      </c>
      <c r="H529" s="63" t="s">
        <v>1437</v>
      </c>
      <c r="I529" s="63" t="str">
        <f>VLOOKUP(H529,'3. DB25 Alle koder'!B:C,2,FALSE)</f>
        <v>Engroshandel med andre maskiner og andet udstyr</v>
      </c>
      <c r="J529" s="64">
        <v>3</v>
      </c>
      <c r="K529" s="63" t="s">
        <v>3797</v>
      </c>
    </row>
    <row r="530" spans="1:11" x14ac:dyDescent="0.25">
      <c r="A530" s="125" t="str">
        <f t="shared" si="8"/>
        <v>46.71.0046.81.00</v>
      </c>
      <c r="B530" s="63" t="s">
        <v>1287</v>
      </c>
      <c r="C530" s="63" t="s">
        <v>1442</v>
      </c>
      <c r="D530" s="63" t="s">
        <v>1452</v>
      </c>
      <c r="E530" s="64">
        <v>1</v>
      </c>
      <c r="F530" s="63" t="s">
        <v>3797</v>
      </c>
      <c r="G530" s="63" t="s">
        <v>1287</v>
      </c>
      <c r="H530" s="63" t="s">
        <v>1453</v>
      </c>
      <c r="I530" s="63" t="str">
        <f>VLOOKUP(H530,'3. DB25 Alle koder'!B:C,2,FALSE)</f>
        <v>Engroshandel med fast, flydende og luftformigt brændstof og lignende varer</v>
      </c>
      <c r="J530" s="64">
        <v>1</v>
      </c>
      <c r="K530" s="63" t="s">
        <v>3797</v>
      </c>
    </row>
    <row r="531" spans="1:11" x14ac:dyDescent="0.25">
      <c r="A531" s="125" t="str">
        <f t="shared" si="8"/>
        <v>46.72.0046.82.00</v>
      </c>
      <c r="B531" s="63" t="s">
        <v>1287</v>
      </c>
      <c r="C531" s="63" t="s">
        <v>1445</v>
      </c>
      <c r="D531" s="63" t="s">
        <v>1455</v>
      </c>
      <c r="E531" s="64">
        <v>1</v>
      </c>
      <c r="F531" s="63" t="s">
        <v>3797</v>
      </c>
      <c r="G531" s="63" t="s">
        <v>1287</v>
      </c>
      <c r="H531" s="63" t="s">
        <v>1456</v>
      </c>
      <c r="I531" s="63" t="str">
        <f>VLOOKUP(H531,'3. DB25 Alle koder'!B:C,2,FALSE)</f>
        <v>Engroshandel med metaller og metalmalme</v>
      </c>
      <c r="J531" s="64">
        <v>1</v>
      </c>
      <c r="K531" s="63" t="s">
        <v>3797</v>
      </c>
    </row>
    <row r="532" spans="1:11" ht="15" customHeight="1" x14ac:dyDescent="0.25">
      <c r="A532" s="125" t="str">
        <f t="shared" si="8"/>
        <v>46.73.1046.83.00</v>
      </c>
      <c r="B532" s="63" t="s">
        <v>1287</v>
      </c>
      <c r="C532" s="63" t="s">
        <v>3605</v>
      </c>
      <c r="D532" s="63" t="s">
        <v>2898</v>
      </c>
      <c r="E532" s="64">
        <v>1</v>
      </c>
      <c r="F532" s="63" t="s">
        <v>3797</v>
      </c>
      <c r="G532" s="63" t="s">
        <v>1287</v>
      </c>
      <c r="H532" s="63" t="s">
        <v>1459</v>
      </c>
      <c r="I532" s="63" t="str">
        <f>VLOOKUP(H532,'3. DB25 Alle koder'!B:C,2,FALSE)</f>
        <v>Engroshandel med træ og byggematerialer samt sanitetsartikler</v>
      </c>
      <c r="J532" s="64">
        <v>2</v>
      </c>
      <c r="K532" s="63" t="s">
        <v>3797</v>
      </c>
    </row>
    <row r="533" spans="1:11" ht="15" customHeight="1" x14ac:dyDescent="0.25">
      <c r="A533" s="125" t="str">
        <f t="shared" si="8"/>
        <v>46.73.2046.83.00</v>
      </c>
      <c r="B533" s="63" t="s">
        <v>1287</v>
      </c>
      <c r="C533" s="63" t="s">
        <v>3606</v>
      </c>
      <c r="D533" s="63" t="s">
        <v>2899</v>
      </c>
      <c r="E533" s="64">
        <v>1</v>
      </c>
      <c r="F533" s="63" t="s">
        <v>3797</v>
      </c>
      <c r="G533" s="63" t="s">
        <v>1287</v>
      </c>
      <c r="H533" s="63" t="s">
        <v>1459</v>
      </c>
      <c r="I533" s="63" t="str">
        <f>VLOOKUP(H533,'3. DB25 Alle koder'!B:C,2,FALSE)</f>
        <v>Engroshandel med træ og byggematerialer samt sanitetsartikler</v>
      </c>
      <c r="J533" s="64">
        <v>2</v>
      </c>
      <c r="K533" s="63" t="s">
        <v>3797</v>
      </c>
    </row>
    <row r="534" spans="1:11" ht="15" customHeight="1" x14ac:dyDescent="0.25">
      <c r="A534" s="125" t="str">
        <f t="shared" si="8"/>
        <v>46.74.0046.84.00</v>
      </c>
      <c r="B534" s="63" t="s">
        <v>1287</v>
      </c>
      <c r="C534" s="63" t="s">
        <v>3381</v>
      </c>
      <c r="D534" s="63" t="s">
        <v>1461</v>
      </c>
      <c r="E534" s="64">
        <v>1</v>
      </c>
      <c r="F534" s="63" t="s">
        <v>3797</v>
      </c>
      <c r="G534" s="63" t="s">
        <v>1287</v>
      </c>
      <c r="H534" s="63" t="s">
        <v>1462</v>
      </c>
      <c r="I534" s="63" t="str">
        <f>VLOOKUP(H534,'3. DB25 Alle koder'!B:C,2,FALSE)</f>
        <v>Engroshandel med isenkram, varmeanlæg og tilbehør</v>
      </c>
      <c r="J534" s="64">
        <v>1</v>
      </c>
      <c r="K534" s="63" t="s">
        <v>3797</v>
      </c>
    </row>
    <row r="535" spans="1:11" ht="15" customHeight="1" x14ac:dyDescent="0.25">
      <c r="A535" s="125" t="str">
        <f t="shared" si="8"/>
        <v>46.75.0046.85.00</v>
      </c>
      <c r="B535" s="63" t="s">
        <v>1287</v>
      </c>
      <c r="C535" s="63" t="s">
        <v>3382</v>
      </c>
      <c r="D535" s="63" t="s">
        <v>1464</v>
      </c>
      <c r="E535" s="64">
        <v>1</v>
      </c>
      <c r="F535" s="68" t="s">
        <v>3797</v>
      </c>
      <c r="G535" s="63" t="s">
        <v>1287</v>
      </c>
      <c r="H535" s="63" t="s">
        <v>1465</v>
      </c>
      <c r="I535" s="63" t="str">
        <f>VLOOKUP(H535,'3. DB25 Alle koder'!B:C,2,FALSE)</f>
        <v>Engroshandel med kemiske produkter</v>
      </c>
      <c r="J535" s="64">
        <v>1</v>
      </c>
      <c r="K535" s="68" t="s">
        <v>3797</v>
      </c>
    </row>
    <row r="536" spans="1:11" ht="15" customHeight="1" x14ac:dyDescent="0.25">
      <c r="A536" s="125" t="str">
        <f t="shared" si="8"/>
        <v>46.76.0046.86.00</v>
      </c>
      <c r="B536" s="63" t="s">
        <v>1287</v>
      </c>
      <c r="C536" s="63" t="s">
        <v>3383</v>
      </c>
      <c r="D536" s="63" t="s">
        <v>1467</v>
      </c>
      <c r="E536" s="64">
        <v>1</v>
      </c>
      <c r="F536" s="68" t="s">
        <v>3797</v>
      </c>
      <c r="G536" s="63" t="s">
        <v>1287</v>
      </c>
      <c r="H536" s="63" t="s">
        <v>1468</v>
      </c>
      <c r="I536" s="63" t="str">
        <f>VLOOKUP(H536,'3. DB25 Alle koder'!B:C,2,FALSE)</f>
        <v>Engroshandel med andre råvarer og halvfabrikata</v>
      </c>
      <c r="J536" s="64">
        <v>1</v>
      </c>
      <c r="K536" s="68" t="s">
        <v>3797</v>
      </c>
    </row>
    <row r="537" spans="1:11" ht="15" customHeight="1" x14ac:dyDescent="0.25">
      <c r="A537" s="125" t="str">
        <f t="shared" si="8"/>
        <v>46.77.0046.87.00</v>
      </c>
      <c r="B537" s="63" t="s">
        <v>1287</v>
      </c>
      <c r="C537" s="63" t="s">
        <v>3384</v>
      </c>
      <c r="D537" s="63" t="s">
        <v>1470</v>
      </c>
      <c r="E537" s="64">
        <v>1</v>
      </c>
      <c r="F537" s="63" t="s">
        <v>3797</v>
      </c>
      <c r="G537" s="63" t="s">
        <v>1287</v>
      </c>
      <c r="H537" s="63" t="s">
        <v>1471</v>
      </c>
      <c r="I537" s="63" t="str">
        <f>VLOOKUP(H537,'3. DB25 Alle koder'!B:C,2,FALSE)</f>
        <v>Engroshandel med affaldsprodukter</v>
      </c>
      <c r="J537" s="64">
        <v>1</v>
      </c>
      <c r="K537" s="63" t="s">
        <v>3797</v>
      </c>
    </row>
    <row r="538" spans="1:11" ht="15" customHeight="1" x14ac:dyDescent="0.25">
      <c r="A538" s="125" t="str">
        <f t="shared" si="8"/>
        <v>46.90.0046.89.00</v>
      </c>
      <c r="B538" s="63" t="s">
        <v>1287</v>
      </c>
      <c r="C538" s="63" t="s">
        <v>1477</v>
      </c>
      <c r="D538" s="63" t="s">
        <v>1475</v>
      </c>
      <c r="E538" s="64">
        <v>2</v>
      </c>
      <c r="F538" s="63" t="s">
        <v>3797</v>
      </c>
      <c r="G538" s="63" t="s">
        <v>1287</v>
      </c>
      <c r="H538" s="63" t="s">
        <v>1473</v>
      </c>
      <c r="I538" s="63" t="str">
        <f>VLOOKUP(H538,'3. DB25 Alle koder'!B:C,2,FALSE)</f>
        <v>Anden specialiseret engroshandel i.a.n.</v>
      </c>
      <c r="J538" s="64">
        <v>1</v>
      </c>
      <c r="K538" s="63" t="s">
        <v>3797</v>
      </c>
    </row>
    <row r="539" spans="1:11" ht="15" customHeight="1" x14ac:dyDescent="0.25">
      <c r="A539" s="125" t="str">
        <f t="shared" si="8"/>
        <v>46.90.0046.90.00</v>
      </c>
      <c r="B539" s="63" t="s">
        <v>1287</v>
      </c>
      <c r="C539" s="63" t="s">
        <v>1477</v>
      </c>
      <c r="D539" s="63" t="s">
        <v>1475</v>
      </c>
      <c r="E539" s="64">
        <v>2</v>
      </c>
      <c r="F539" s="63" t="s">
        <v>3797</v>
      </c>
      <c r="G539" s="63" t="s">
        <v>1287</v>
      </c>
      <c r="H539" s="63" t="s">
        <v>1477</v>
      </c>
      <c r="I539" s="63" t="str">
        <f>VLOOKUP(H539,'3. DB25 Alle koder'!B:C,2,FALSE)</f>
        <v>Ikke-specialiseret engroshandel</v>
      </c>
      <c r="J539" s="64">
        <v>1</v>
      </c>
      <c r="K539" s="63" t="s">
        <v>3797</v>
      </c>
    </row>
    <row r="540" spans="1:11" ht="15" customHeight="1" x14ac:dyDescent="0.25">
      <c r="A540" s="125" t="str">
        <f t="shared" si="8"/>
        <v>47.11.1047.11.10</v>
      </c>
      <c r="B540" s="63" t="s">
        <v>1287</v>
      </c>
      <c r="C540" s="63" t="s">
        <v>1484</v>
      </c>
      <c r="D540" s="63" t="s">
        <v>2907</v>
      </c>
      <c r="E540" s="69">
        <v>3</v>
      </c>
      <c r="F540" s="67" t="s">
        <v>3912</v>
      </c>
      <c r="G540" s="63" t="s">
        <v>1287</v>
      </c>
      <c r="H540" s="63" t="s">
        <v>1484</v>
      </c>
      <c r="I540" s="63" t="str">
        <f>VLOOKUP(H540,'3. DB25 Alle koder'!B:C,2,FALSE)</f>
        <v>Detailhandel med kioskvarer</v>
      </c>
      <c r="J540" s="64">
        <v>4</v>
      </c>
      <c r="K540" s="67" t="s">
        <v>3912</v>
      </c>
    </row>
    <row r="541" spans="1:11" ht="15" customHeight="1" x14ac:dyDescent="0.25">
      <c r="A541" s="125" t="str">
        <f t="shared" si="8"/>
        <v>47.11.1047.11.20</v>
      </c>
      <c r="B541" s="63" t="s">
        <v>1287</v>
      </c>
      <c r="C541" s="63" t="s">
        <v>1484</v>
      </c>
      <c r="D541" s="63" t="s">
        <v>2907</v>
      </c>
      <c r="E541" s="69">
        <v>3</v>
      </c>
      <c r="F541" s="67" t="s">
        <v>3913</v>
      </c>
      <c r="G541" s="63" t="s">
        <v>1287</v>
      </c>
      <c r="H541" s="63" t="s">
        <v>1486</v>
      </c>
      <c r="I541" s="63" t="str">
        <f>VLOOKUP(H541,'3. DB25 Alle koder'!B:C,2,FALSE)</f>
        <v>Detailhandel med dagligvarer i supermarkeder og købmandsbutikker</v>
      </c>
      <c r="J541" s="64">
        <v>5</v>
      </c>
      <c r="K541" s="67" t="s">
        <v>3913</v>
      </c>
    </row>
    <row r="542" spans="1:11" ht="15" customHeight="1" x14ac:dyDescent="0.25">
      <c r="A542" s="125" t="str">
        <f t="shared" si="8"/>
        <v>47.11.1047.91.00</v>
      </c>
      <c r="B542" s="63" t="s">
        <v>1287</v>
      </c>
      <c r="C542" s="108" t="s">
        <v>1484</v>
      </c>
      <c r="D542" s="108" t="s">
        <v>2907</v>
      </c>
      <c r="E542" s="69">
        <v>3</v>
      </c>
      <c r="F542" s="95"/>
      <c r="G542" s="63" t="s">
        <v>1287</v>
      </c>
      <c r="H542" s="71" t="s">
        <v>1631</v>
      </c>
      <c r="I542" s="71" t="str">
        <f>VLOOKUP(H542,'3. DB25 Alle koder'!B:C,2,FALSE)</f>
        <v>Formidlingsaktiviteter inden for ikke-specialiseret detailhandel</v>
      </c>
      <c r="J542" s="69">
        <v>15</v>
      </c>
      <c r="K542" s="95"/>
    </row>
    <row r="543" spans="1:11" ht="15" customHeight="1" x14ac:dyDescent="0.25">
      <c r="A543" s="125" t="str">
        <f t="shared" si="8"/>
        <v>47.11.2047.11.20</v>
      </c>
      <c r="B543" s="63" t="s">
        <v>1287</v>
      </c>
      <c r="C543" s="63" t="s">
        <v>1486</v>
      </c>
      <c r="D543" s="63" t="s">
        <v>2908</v>
      </c>
      <c r="E543" s="69">
        <v>2</v>
      </c>
      <c r="F543" s="63" t="s">
        <v>3797</v>
      </c>
      <c r="G543" s="63" t="s">
        <v>1287</v>
      </c>
      <c r="H543" s="63" t="s">
        <v>1486</v>
      </c>
      <c r="I543" s="63" t="str">
        <f>VLOOKUP(H543,'3. DB25 Alle koder'!B:C,2,FALSE)</f>
        <v>Detailhandel med dagligvarer i supermarkeder og købmandsbutikker</v>
      </c>
      <c r="J543" s="64">
        <v>5</v>
      </c>
      <c r="K543" s="63" t="s">
        <v>3797</v>
      </c>
    </row>
    <row r="544" spans="1:11" ht="15" customHeight="1" x14ac:dyDescent="0.25">
      <c r="A544" s="125" t="str">
        <f t="shared" si="8"/>
        <v>47.11.2047.91.00</v>
      </c>
      <c r="B544" s="63" t="s">
        <v>1287</v>
      </c>
      <c r="C544" s="108" t="s">
        <v>1486</v>
      </c>
      <c r="D544" s="108" t="s">
        <v>2908</v>
      </c>
      <c r="E544" s="69">
        <v>2</v>
      </c>
      <c r="F544" s="95"/>
      <c r="G544" s="63" t="s">
        <v>1287</v>
      </c>
      <c r="H544" s="71" t="s">
        <v>1631</v>
      </c>
      <c r="I544" s="71" t="str">
        <f>VLOOKUP(H544,'3. DB25 Alle koder'!B:C,2,FALSE)</f>
        <v>Formidlingsaktiviteter inden for ikke-specialiseret detailhandel</v>
      </c>
      <c r="J544" s="69">
        <v>15</v>
      </c>
      <c r="K544" s="95"/>
    </row>
    <row r="545" spans="1:11" ht="15" customHeight="1" x14ac:dyDescent="0.25">
      <c r="A545" s="125" t="str">
        <f t="shared" si="8"/>
        <v>47.11.3047.11.30</v>
      </c>
      <c r="B545" s="63" t="s">
        <v>1287</v>
      </c>
      <c r="C545" s="63" t="s">
        <v>1488</v>
      </c>
      <c r="D545" s="63" t="s">
        <v>2909</v>
      </c>
      <c r="E545" s="69">
        <v>2</v>
      </c>
      <c r="F545" s="63" t="s">
        <v>3797</v>
      </c>
      <c r="G545" s="63" t="s">
        <v>1287</v>
      </c>
      <c r="H545" s="63" t="s">
        <v>1488</v>
      </c>
      <c r="I545" s="63" t="str">
        <f>VLOOKUP(H545,'3. DB25 Alle koder'!B:C,2,FALSE)</f>
        <v>Detailhandel med dagligvarer i discountsupermarkeder</v>
      </c>
      <c r="J545" s="64">
        <v>4</v>
      </c>
      <c r="K545" s="63" t="s">
        <v>3797</v>
      </c>
    </row>
    <row r="546" spans="1:11" ht="15" customHeight="1" x14ac:dyDescent="0.25">
      <c r="A546" s="125" t="str">
        <f t="shared" si="8"/>
        <v>47.11.3047.91.00</v>
      </c>
      <c r="B546" s="63" t="s">
        <v>1287</v>
      </c>
      <c r="C546" s="108" t="s">
        <v>1488</v>
      </c>
      <c r="D546" s="108" t="s">
        <v>2909</v>
      </c>
      <c r="E546" s="69">
        <v>2</v>
      </c>
      <c r="F546" s="95"/>
      <c r="G546" s="63" t="s">
        <v>1287</v>
      </c>
      <c r="H546" s="71" t="s">
        <v>1631</v>
      </c>
      <c r="I546" s="71" t="str">
        <f>VLOOKUP(H546,'3. DB25 Alle koder'!B:C,2,FALSE)</f>
        <v>Formidlingsaktiviteter inden for ikke-specialiseret detailhandel</v>
      </c>
      <c r="J546" s="69">
        <v>15</v>
      </c>
      <c r="K546" s="95"/>
    </row>
    <row r="547" spans="1:11" ht="15" customHeight="1" x14ac:dyDescent="0.25">
      <c r="A547" s="125" t="str">
        <f t="shared" si="8"/>
        <v>47.19.0047.12.00</v>
      </c>
      <c r="B547" s="63" t="s">
        <v>1287</v>
      </c>
      <c r="C547" s="63" t="s">
        <v>3385</v>
      </c>
      <c r="D547" s="63" t="s">
        <v>2911</v>
      </c>
      <c r="E547" s="64">
        <v>1</v>
      </c>
      <c r="F547" s="63" t="s">
        <v>3797</v>
      </c>
      <c r="G547" s="63" t="s">
        <v>1287</v>
      </c>
      <c r="H547" s="63" t="s">
        <v>1492</v>
      </c>
      <c r="I547" s="63" t="str">
        <f>VLOOKUP(H547,'3. DB25 Alle koder'!B:C,2,FALSE)</f>
        <v>Anden ikke-specialiseret detailhandel</v>
      </c>
      <c r="J547" s="69">
        <v>12</v>
      </c>
      <c r="K547" s="96" t="s">
        <v>4119</v>
      </c>
    </row>
    <row r="548" spans="1:11" ht="15" customHeight="1" x14ac:dyDescent="0.25">
      <c r="A548" s="125" t="str">
        <f t="shared" si="8"/>
        <v>47.21.0047.21.00</v>
      </c>
      <c r="B548" s="63" t="s">
        <v>1287</v>
      </c>
      <c r="C548" s="110" t="s">
        <v>1497</v>
      </c>
      <c r="D548" s="110" t="s">
        <v>2913</v>
      </c>
      <c r="E548" s="64">
        <v>1</v>
      </c>
      <c r="F548" s="63" t="s">
        <v>3797</v>
      </c>
      <c r="G548" s="63" t="s">
        <v>1287</v>
      </c>
      <c r="H548" s="63" t="s">
        <v>1497</v>
      </c>
      <c r="I548" s="63" t="str">
        <f>VLOOKUP(H548,'3. DB25 Alle koder'!B:C,2,FALSE)</f>
        <v>Detailhandel med frugt og grøntsager</v>
      </c>
      <c r="J548" s="64">
        <v>4</v>
      </c>
      <c r="K548" s="63" t="s">
        <v>3797</v>
      </c>
    </row>
    <row r="549" spans="1:11" ht="15" customHeight="1" x14ac:dyDescent="0.25">
      <c r="A549" s="125" t="str">
        <f t="shared" si="8"/>
        <v>47.22.0047.22.00</v>
      </c>
      <c r="B549" s="63" t="s">
        <v>1287</v>
      </c>
      <c r="C549" s="63" t="s">
        <v>1500</v>
      </c>
      <c r="D549" s="63" t="s">
        <v>2914</v>
      </c>
      <c r="E549" s="64">
        <v>1</v>
      </c>
      <c r="F549" s="63" t="s">
        <v>3797</v>
      </c>
      <c r="G549" s="63" t="s">
        <v>1287</v>
      </c>
      <c r="H549" s="63" t="s">
        <v>1500</v>
      </c>
      <c r="I549" s="63" t="str">
        <f>VLOOKUP(H549,'3. DB25 Alle koder'!B:C,2,FALSE)</f>
        <v>Detailhandel med kød og kødprodukter</v>
      </c>
      <c r="J549" s="64">
        <v>4</v>
      </c>
      <c r="K549" s="63" t="s">
        <v>3797</v>
      </c>
    </row>
    <row r="550" spans="1:11" ht="15" customHeight="1" x14ac:dyDescent="0.25">
      <c r="A550" s="125" t="str">
        <f t="shared" si="8"/>
        <v>47.23.0047.23.00</v>
      </c>
      <c r="B550" s="63" t="s">
        <v>1287</v>
      </c>
      <c r="C550" s="63" t="s">
        <v>1503</v>
      </c>
      <c r="D550" s="63" t="s">
        <v>2915</v>
      </c>
      <c r="E550" s="64">
        <v>1</v>
      </c>
      <c r="F550" s="67" t="s">
        <v>3797</v>
      </c>
      <c r="G550" s="63" t="s">
        <v>1287</v>
      </c>
      <c r="H550" s="63" t="s">
        <v>1503</v>
      </c>
      <c r="I550" s="63" t="str">
        <f>VLOOKUP(H550,'3. DB25 Alle koder'!B:C,2,FALSE)</f>
        <v>Detailhandel med fisk, krebsdyr og bløddyr</v>
      </c>
      <c r="J550" s="64">
        <v>4</v>
      </c>
      <c r="K550" s="67" t="s">
        <v>3797</v>
      </c>
    </row>
    <row r="551" spans="1:11" ht="15" customHeight="1" x14ac:dyDescent="0.25">
      <c r="A551" s="125" t="str">
        <f t="shared" si="8"/>
        <v>47.24.0047.24.00</v>
      </c>
      <c r="B551" s="63" t="s">
        <v>1287</v>
      </c>
      <c r="C551" s="63" t="s">
        <v>1506</v>
      </c>
      <c r="D551" s="63" t="s">
        <v>2916</v>
      </c>
      <c r="E551" s="64">
        <v>1</v>
      </c>
      <c r="F551" s="67" t="s">
        <v>3797</v>
      </c>
      <c r="G551" s="63" t="s">
        <v>1287</v>
      </c>
      <c r="H551" s="63" t="s">
        <v>1506</v>
      </c>
      <c r="I551" s="63" t="str">
        <f>VLOOKUP(H551,'3. DB25 Alle koder'!B:C,2,FALSE)</f>
        <v>Detailhandel med bagværk og konfekture</v>
      </c>
      <c r="J551" s="64">
        <v>4</v>
      </c>
      <c r="K551" s="67" t="s">
        <v>3797</v>
      </c>
    </row>
    <row r="552" spans="1:11" ht="15" customHeight="1" x14ac:dyDescent="0.25">
      <c r="A552" s="125" t="str">
        <f t="shared" si="8"/>
        <v>47.25.0047.25.00</v>
      </c>
      <c r="B552" s="63" t="s">
        <v>1287</v>
      </c>
      <c r="C552" s="63" t="s">
        <v>1509</v>
      </c>
      <c r="D552" s="63" t="s">
        <v>1508</v>
      </c>
      <c r="E552" s="64">
        <v>1</v>
      </c>
      <c r="F552" s="67" t="s">
        <v>3797</v>
      </c>
      <c r="G552" s="63" t="s">
        <v>1287</v>
      </c>
      <c r="H552" s="63" t="s">
        <v>1509</v>
      </c>
      <c r="I552" s="63" t="str">
        <f>VLOOKUP(H552,'3. DB25 Alle koder'!B:C,2,FALSE)</f>
        <v>Detailhandel med drikkevarer</v>
      </c>
      <c r="J552" s="64">
        <v>4</v>
      </c>
      <c r="K552" s="67" t="s">
        <v>3797</v>
      </c>
    </row>
    <row r="553" spans="1:11" ht="15" customHeight="1" x14ac:dyDescent="0.25">
      <c r="A553" s="125" t="str">
        <f t="shared" si="8"/>
        <v>47.26.0047.26.00</v>
      </c>
      <c r="B553" s="63" t="s">
        <v>1287</v>
      </c>
      <c r="C553" s="63" t="s">
        <v>1512</v>
      </c>
      <c r="D553" s="63" t="s">
        <v>2917</v>
      </c>
      <c r="E553" s="64">
        <v>1</v>
      </c>
      <c r="F553" s="63" t="s">
        <v>3797</v>
      </c>
      <c r="G553" s="63" t="s">
        <v>1287</v>
      </c>
      <c r="H553" s="63" t="s">
        <v>1512</v>
      </c>
      <c r="I553" s="63" t="str">
        <f>VLOOKUP(H553,'3. DB25 Alle koder'!B:C,2,FALSE)</f>
        <v>Detailhandel med tobaksvarer</v>
      </c>
      <c r="J553" s="64">
        <v>4</v>
      </c>
      <c r="K553" s="63" t="s">
        <v>3797</v>
      </c>
    </row>
    <row r="554" spans="1:11" ht="15" customHeight="1" x14ac:dyDescent="0.25">
      <c r="A554" s="125" t="str">
        <f t="shared" si="8"/>
        <v>47.29.0047.27.00</v>
      </c>
      <c r="B554" s="63" t="s">
        <v>1287</v>
      </c>
      <c r="C554" s="63" t="s">
        <v>3607</v>
      </c>
      <c r="D554" s="63" t="s">
        <v>2919</v>
      </c>
      <c r="E554" s="64">
        <v>1</v>
      </c>
      <c r="F554" s="63" t="s">
        <v>3797</v>
      </c>
      <c r="G554" s="63" t="s">
        <v>1287</v>
      </c>
      <c r="H554" s="63" t="s">
        <v>1515</v>
      </c>
      <c r="I554" s="63" t="str">
        <f>VLOOKUP(H554,'3. DB25 Alle koder'!B:C,2,FALSE)</f>
        <v>Detailhandel med andre fødevarer</v>
      </c>
      <c r="J554" s="64">
        <v>4</v>
      </c>
      <c r="K554" s="63" t="s">
        <v>3797</v>
      </c>
    </row>
    <row r="555" spans="1:11" ht="15" customHeight="1" x14ac:dyDescent="0.25">
      <c r="A555" s="125" t="str">
        <f t="shared" si="8"/>
        <v>47.30.0047.30.00</v>
      </c>
      <c r="B555" s="63" t="s">
        <v>1287</v>
      </c>
      <c r="C555" s="63" t="s">
        <v>1519</v>
      </c>
      <c r="D555" s="63" t="s">
        <v>2920</v>
      </c>
      <c r="E555" s="64">
        <v>1</v>
      </c>
      <c r="F555" s="63" t="s">
        <v>3797</v>
      </c>
      <c r="G555" s="63" t="s">
        <v>1287</v>
      </c>
      <c r="H555" s="63" t="s">
        <v>1519</v>
      </c>
      <c r="I555" s="63" t="str">
        <f>VLOOKUP(H555,'3. DB25 Alle koder'!B:C,2,FALSE)</f>
        <v>Detailhandel med motorbrændstoffer</v>
      </c>
      <c r="J555" s="64">
        <v>1</v>
      </c>
      <c r="K555" s="63" t="s">
        <v>3797</v>
      </c>
    </row>
    <row r="556" spans="1:11" ht="15" customHeight="1" x14ac:dyDescent="0.25">
      <c r="A556" s="125" t="str">
        <f t="shared" si="8"/>
        <v>47.41.0047.40.00</v>
      </c>
      <c r="B556" s="63" t="s">
        <v>1287</v>
      </c>
      <c r="C556" s="63" t="s">
        <v>3608</v>
      </c>
      <c r="D556" s="63" t="s">
        <v>2923</v>
      </c>
      <c r="E556" s="64">
        <v>1</v>
      </c>
      <c r="F556" s="63" t="s">
        <v>3797</v>
      </c>
      <c r="G556" s="63" t="s">
        <v>1287</v>
      </c>
      <c r="H556" s="63" t="s">
        <v>1523</v>
      </c>
      <c r="I556" s="63" t="str">
        <f>VLOOKUP(H556,'3. DB25 Alle koder'!B:C,2,FALSE)</f>
        <v>Detailhandel med informations- og kommunikationsudstyr</v>
      </c>
      <c r="J556" s="64">
        <v>7</v>
      </c>
      <c r="K556" s="63" t="s">
        <v>3797</v>
      </c>
    </row>
    <row r="557" spans="1:11" ht="15" customHeight="1" x14ac:dyDescent="0.25">
      <c r="A557" s="125" t="str">
        <f t="shared" si="8"/>
        <v>47.42.0047.40.00</v>
      </c>
      <c r="B557" s="63" t="s">
        <v>1287</v>
      </c>
      <c r="C557" s="63" t="s">
        <v>3609</v>
      </c>
      <c r="D557" s="63" t="s">
        <v>2925</v>
      </c>
      <c r="E557" s="64">
        <v>1</v>
      </c>
      <c r="F557" s="63" t="s">
        <v>3797</v>
      </c>
      <c r="G557" s="63" t="s">
        <v>1287</v>
      </c>
      <c r="H557" s="63" t="s">
        <v>1523</v>
      </c>
      <c r="I557" s="63" t="str">
        <f>VLOOKUP(H557,'3. DB25 Alle koder'!B:C,2,FALSE)</f>
        <v>Detailhandel med informations- og kommunikationsudstyr</v>
      </c>
      <c r="J557" s="64">
        <v>7</v>
      </c>
      <c r="K557" s="63" t="s">
        <v>3797</v>
      </c>
    </row>
    <row r="558" spans="1:11" ht="15" customHeight="1" x14ac:dyDescent="0.25">
      <c r="A558" s="125" t="str">
        <f t="shared" si="8"/>
        <v>47.43.0047.40.00</v>
      </c>
      <c r="B558" s="63" t="s">
        <v>1287</v>
      </c>
      <c r="C558" s="110" t="s">
        <v>3610</v>
      </c>
      <c r="D558" s="110" t="s">
        <v>2927</v>
      </c>
      <c r="E558" s="64">
        <v>1</v>
      </c>
      <c r="F558" s="63" t="s">
        <v>3797</v>
      </c>
      <c r="G558" s="63" t="s">
        <v>1287</v>
      </c>
      <c r="H558" s="63" t="s">
        <v>1523</v>
      </c>
      <c r="I558" s="63" t="str">
        <f>VLOOKUP(H558,'3. DB25 Alle koder'!B:C,2,FALSE)</f>
        <v>Detailhandel med informations- og kommunikationsudstyr</v>
      </c>
      <c r="J558" s="64">
        <v>7</v>
      </c>
      <c r="K558" s="63" t="s">
        <v>3797</v>
      </c>
    </row>
    <row r="559" spans="1:11" ht="15" customHeight="1" x14ac:dyDescent="0.25">
      <c r="A559" s="125" t="str">
        <f t="shared" si="8"/>
        <v>47.51.0047.51.00</v>
      </c>
      <c r="B559" s="63" t="s">
        <v>1287</v>
      </c>
      <c r="C559" s="63" t="s">
        <v>1528</v>
      </c>
      <c r="D559" s="63" t="s">
        <v>2929</v>
      </c>
      <c r="E559" s="64">
        <v>1</v>
      </c>
      <c r="F559" s="67" t="s">
        <v>3797</v>
      </c>
      <c r="G559" s="63" t="s">
        <v>1287</v>
      </c>
      <c r="H559" s="63" t="s">
        <v>1528</v>
      </c>
      <c r="I559" s="63" t="str">
        <f>VLOOKUP(H559,'3. DB25 Alle koder'!B:C,2,FALSE)</f>
        <v>Detailhandel med tekstiler</v>
      </c>
      <c r="J559" s="64">
        <v>4</v>
      </c>
      <c r="K559" s="67" t="s">
        <v>3797</v>
      </c>
    </row>
    <row r="560" spans="1:11" ht="15" customHeight="1" x14ac:dyDescent="0.25">
      <c r="A560" s="125" t="str">
        <f t="shared" si="8"/>
        <v>47.52.1047.52.10</v>
      </c>
      <c r="B560" s="63" t="s">
        <v>1287</v>
      </c>
      <c r="C560" s="63" t="s">
        <v>1531</v>
      </c>
      <c r="D560" s="63" t="s">
        <v>2931</v>
      </c>
      <c r="E560" s="64">
        <v>1</v>
      </c>
      <c r="F560" s="67" t="s">
        <v>3797</v>
      </c>
      <c r="G560" s="63" t="s">
        <v>1287</v>
      </c>
      <c r="H560" s="63" t="s">
        <v>1531</v>
      </c>
      <c r="I560" s="63" t="str">
        <f>VLOOKUP(H560,'3. DB25 Alle koder'!B:C,2,FALSE)</f>
        <v>Detailhandel med maling og tapet</v>
      </c>
      <c r="J560" s="64">
        <v>4</v>
      </c>
      <c r="K560" s="67" t="s">
        <v>3797</v>
      </c>
    </row>
    <row r="561" spans="1:11" ht="15" customHeight="1" x14ac:dyDescent="0.25">
      <c r="A561" s="125" t="str">
        <f t="shared" si="8"/>
        <v>47.52.2047.52.20</v>
      </c>
      <c r="B561" s="63" t="s">
        <v>1287</v>
      </c>
      <c r="C561" s="63" t="s">
        <v>1533</v>
      </c>
      <c r="D561" s="63" t="s">
        <v>2932</v>
      </c>
      <c r="E561" s="64">
        <v>1</v>
      </c>
      <c r="F561" s="67" t="s">
        <v>3797</v>
      </c>
      <c r="G561" s="63" t="s">
        <v>1287</v>
      </c>
      <c r="H561" s="63" t="s">
        <v>1533</v>
      </c>
      <c r="I561" s="63" t="str">
        <f>VLOOKUP(H561,'3. DB25 Alle koder'!B:C,2,FALSE)</f>
        <v>Detailhandel med byggematerialer og værktøj</v>
      </c>
      <c r="J561" s="64">
        <v>5</v>
      </c>
      <c r="K561" s="67" t="s">
        <v>3797</v>
      </c>
    </row>
    <row r="562" spans="1:11" ht="15" customHeight="1" x14ac:dyDescent="0.25">
      <c r="A562" s="125" t="str">
        <f t="shared" si="8"/>
        <v>47.53.0047.53.00</v>
      </c>
      <c r="B562" s="63" t="s">
        <v>1287</v>
      </c>
      <c r="C562" s="63" t="s">
        <v>1537</v>
      </c>
      <c r="D562" s="63" t="s">
        <v>1536</v>
      </c>
      <c r="E562" s="64">
        <v>1</v>
      </c>
      <c r="F562" s="67" t="s">
        <v>3797</v>
      </c>
      <c r="G562" s="63" t="s">
        <v>1287</v>
      </c>
      <c r="H562" s="63" t="s">
        <v>1537</v>
      </c>
      <c r="I562" s="63" t="str">
        <f>VLOOKUP(H562,'3. DB25 Alle koder'!B:C,2,FALSE)</f>
        <v>Detailhandel med tæpper, vægbeklædning og gulvbelægning</v>
      </c>
      <c r="J562" s="64">
        <v>4</v>
      </c>
      <c r="K562" s="67" t="s">
        <v>3797</v>
      </c>
    </row>
    <row r="563" spans="1:11" ht="15" customHeight="1" x14ac:dyDescent="0.25">
      <c r="A563" s="125" t="str">
        <f t="shared" si="8"/>
        <v>47.54.0047.54.00</v>
      </c>
      <c r="B563" s="63" t="s">
        <v>1287</v>
      </c>
      <c r="C563" s="63" t="s">
        <v>1540</v>
      </c>
      <c r="D563" s="63" t="s">
        <v>1539</v>
      </c>
      <c r="E563" s="64">
        <v>1</v>
      </c>
      <c r="F563" s="67" t="s">
        <v>3797</v>
      </c>
      <c r="G563" s="63" t="s">
        <v>1287</v>
      </c>
      <c r="H563" s="63" t="s">
        <v>1540</v>
      </c>
      <c r="I563" s="63" t="str">
        <f>VLOOKUP(H563,'3. DB25 Alle koder'!B:C,2,FALSE)</f>
        <v>Detailhandel med elektriske husholdningsapparater</v>
      </c>
      <c r="J563" s="64">
        <v>5</v>
      </c>
      <c r="K563" s="67" t="s">
        <v>3797</v>
      </c>
    </row>
    <row r="564" spans="1:11" ht="15" customHeight="1" x14ac:dyDescent="0.25">
      <c r="A564" s="125" t="str">
        <f t="shared" si="8"/>
        <v>47.59.1047.55.10</v>
      </c>
      <c r="B564" s="63" t="s">
        <v>1287</v>
      </c>
      <c r="C564" s="63" t="s">
        <v>3611</v>
      </c>
      <c r="D564" s="63" t="s">
        <v>2935</v>
      </c>
      <c r="E564" s="64">
        <v>1</v>
      </c>
      <c r="F564" s="77" t="s">
        <v>3914</v>
      </c>
      <c r="G564" s="63" t="s">
        <v>1287</v>
      </c>
      <c r="H564" s="63" t="s">
        <v>1543</v>
      </c>
      <c r="I564" s="63" t="str">
        <f>VLOOKUP(H564,'3. DB25 Alle koder'!B:C,2,FALSE)</f>
        <v>Detailhandel med møbler</v>
      </c>
      <c r="J564" s="64">
        <v>4</v>
      </c>
      <c r="K564" s="77" t="s">
        <v>3914</v>
      </c>
    </row>
    <row r="565" spans="1:11" ht="15" customHeight="1" x14ac:dyDescent="0.25">
      <c r="A565" s="125" t="str">
        <f t="shared" si="8"/>
        <v>47.59.2047.55.90</v>
      </c>
      <c r="B565" s="63" t="s">
        <v>1287</v>
      </c>
      <c r="C565" s="63" t="s">
        <v>3612</v>
      </c>
      <c r="D565" s="63" t="s">
        <v>2936</v>
      </c>
      <c r="E565" s="64">
        <v>1</v>
      </c>
      <c r="F565" s="77" t="s">
        <v>3915</v>
      </c>
      <c r="G565" s="63" t="s">
        <v>1287</v>
      </c>
      <c r="H565" s="63" t="s">
        <v>1549</v>
      </c>
      <c r="I565" s="63" t="str">
        <f>VLOOKUP(H565,'3. DB25 Alle koder'!B:C,2,FALSE)</f>
        <v>Detailhandel med boligtekstiler,  belysnings- og husholdningsartikler i.a.n.</v>
      </c>
      <c r="J565" s="64">
        <v>6</v>
      </c>
      <c r="K565" s="77" t="s">
        <v>3915</v>
      </c>
    </row>
    <row r="566" spans="1:11" ht="15" customHeight="1" x14ac:dyDescent="0.25">
      <c r="A566" s="125" t="str">
        <f t="shared" si="8"/>
        <v>47.59.3047.55.30</v>
      </c>
      <c r="B566" s="63" t="s">
        <v>1287</v>
      </c>
      <c r="C566" s="63" t="s">
        <v>3613</v>
      </c>
      <c r="D566" s="63" t="s">
        <v>2937</v>
      </c>
      <c r="E566" s="64">
        <v>1</v>
      </c>
      <c r="F566" s="77" t="s">
        <v>3916</v>
      </c>
      <c r="G566" s="63" t="s">
        <v>1287</v>
      </c>
      <c r="H566" s="63" t="s">
        <v>1547</v>
      </c>
      <c r="I566" s="63" t="str">
        <f>VLOOKUP(H566,'3. DB25 Alle koder'!B:C,2,FALSE)</f>
        <v>Detailhandel med køkkenudstyr og service mv.</v>
      </c>
      <c r="J566" s="64">
        <v>4</v>
      </c>
      <c r="K566" s="77" t="s">
        <v>3916</v>
      </c>
    </row>
    <row r="567" spans="1:11" ht="15" customHeight="1" x14ac:dyDescent="0.25">
      <c r="A567" s="125" t="str">
        <f t="shared" si="8"/>
        <v>47.59.4047.69.10</v>
      </c>
      <c r="B567" s="63" t="s">
        <v>1287</v>
      </c>
      <c r="C567" s="63" t="s">
        <v>3614</v>
      </c>
      <c r="D567" s="63" t="s">
        <v>2938</v>
      </c>
      <c r="E567" s="64">
        <v>1</v>
      </c>
      <c r="F567" s="79" t="s">
        <v>3917</v>
      </c>
      <c r="G567" s="63" t="s">
        <v>1287</v>
      </c>
      <c r="H567" s="63" t="s">
        <v>1571</v>
      </c>
      <c r="I567" s="63" t="str">
        <f>VLOOKUP(H567,'3. DB25 Alle koder'!B:C,2,FALSE)</f>
        <v>Detailhandel med musikinstrumenter</v>
      </c>
      <c r="J567" s="64">
        <v>6</v>
      </c>
      <c r="K567" s="79" t="s">
        <v>3917</v>
      </c>
    </row>
    <row r="568" spans="1:11" ht="15" customHeight="1" x14ac:dyDescent="0.25">
      <c r="A568" s="125" t="str">
        <f t="shared" si="8"/>
        <v>47.59.9047.52.20</v>
      </c>
      <c r="B568" s="63" t="s">
        <v>1287</v>
      </c>
      <c r="C568" s="63" t="s">
        <v>3550</v>
      </c>
      <c r="D568" s="63" t="s">
        <v>2939</v>
      </c>
      <c r="E568" s="64">
        <v>2</v>
      </c>
      <c r="F568" s="79" t="s">
        <v>3918</v>
      </c>
      <c r="G568" s="63" t="s">
        <v>1287</v>
      </c>
      <c r="H568" s="63" t="s">
        <v>1533</v>
      </c>
      <c r="I568" s="63" t="str">
        <f>VLOOKUP(H568,'3. DB25 Alle koder'!B:C,2,FALSE)</f>
        <v>Detailhandel med byggematerialer og værktøj</v>
      </c>
      <c r="J568" s="64">
        <v>5</v>
      </c>
      <c r="K568" s="79" t="s">
        <v>3918</v>
      </c>
    </row>
    <row r="569" spans="1:11" ht="15" customHeight="1" x14ac:dyDescent="0.25">
      <c r="A569" s="125" t="str">
        <f t="shared" si="8"/>
        <v>47.59.9047.55.90</v>
      </c>
      <c r="B569" s="63" t="s">
        <v>1287</v>
      </c>
      <c r="C569" s="63" t="s">
        <v>3550</v>
      </c>
      <c r="D569" s="63" t="s">
        <v>2939</v>
      </c>
      <c r="E569" s="64">
        <v>2</v>
      </c>
      <c r="F569" s="79" t="s">
        <v>3919</v>
      </c>
      <c r="G569" s="63" t="s">
        <v>1287</v>
      </c>
      <c r="H569" s="63" t="s">
        <v>1549</v>
      </c>
      <c r="I569" s="63" t="str">
        <f>VLOOKUP(H569,'3. DB25 Alle koder'!B:C,2,FALSE)</f>
        <v>Detailhandel med boligtekstiler,  belysnings- og husholdningsartikler i.a.n.</v>
      </c>
      <c r="J569" s="64">
        <v>6</v>
      </c>
      <c r="K569" s="79" t="s">
        <v>3919</v>
      </c>
    </row>
    <row r="570" spans="1:11" ht="15" customHeight="1" x14ac:dyDescent="0.25">
      <c r="A570" s="125" t="str">
        <f t="shared" si="8"/>
        <v>47.61.0047.61.00</v>
      </c>
      <c r="B570" s="63" t="s">
        <v>1287</v>
      </c>
      <c r="C570" s="63" t="s">
        <v>1555</v>
      </c>
      <c r="D570" s="63" t="s">
        <v>1554</v>
      </c>
      <c r="E570" s="64">
        <v>1</v>
      </c>
      <c r="F570" s="68" t="s">
        <v>3797</v>
      </c>
      <c r="G570" s="63" t="s">
        <v>1287</v>
      </c>
      <c r="H570" s="63" t="s">
        <v>1555</v>
      </c>
      <c r="I570" s="63" t="str">
        <f>VLOOKUP(H570,'3. DB25 Alle koder'!B:C,2,FALSE)</f>
        <v>Detailhandel med bøger</v>
      </c>
      <c r="J570" s="64">
        <v>4</v>
      </c>
      <c r="K570" s="68" t="s">
        <v>3797</v>
      </c>
    </row>
    <row r="571" spans="1:11" ht="15" customHeight="1" x14ac:dyDescent="0.25">
      <c r="A571" s="125" t="str">
        <f t="shared" si="8"/>
        <v>47.62.0047.62.00</v>
      </c>
      <c r="B571" s="63" t="s">
        <v>1287</v>
      </c>
      <c r="C571" s="63" t="s">
        <v>1558</v>
      </c>
      <c r="D571" s="63" t="s">
        <v>2940</v>
      </c>
      <c r="E571" s="64">
        <v>1</v>
      </c>
      <c r="F571" s="68" t="s">
        <v>3797</v>
      </c>
      <c r="G571" s="63" t="s">
        <v>1287</v>
      </c>
      <c r="H571" s="63" t="s">
        <v>1558</v>
      </c>
      <c r="I571" s="63" t="str">
        <f>VLOOKUP(H571,'3. DB25 Alle koder'!B:C,2,FALSE)</f>
        <v>Detailhandel med aviser og andre tidsskrifter samt kontorartikler</v>
      </c>
      <c r="J571" s="64">
        <v>4</v>
      </c>
      <c r="K571" s="68" t="s">
        <v>3797</v>
      </c>
    </row>
    <row r="572" spans="1:11" ht="15" customHeight="1" x14ac:dyDescent="0.25">
      <c r="A572" s="125" t="str">
        <f t="shared" si="8"/>
        <v>47.63.0047.69.10</v>
      </c>
      <c r="B572" s="63" t="s">
        <v>1287</v>
      </c>
      <c r="C572" s="63" t="s">
        <v>3615</v>
      </c>
      <c r="D572" s="63" t="s">
        <v>2941</v>
      </c>
      <c r="E572" s="64">
        <v>1</v>
      </c>
      <c r="F572" s="79" t="s">
        <v>3920</v>
      </c>
      <c r="G572" s="63" t="s">
        <v>1287</v>
      </c>
      <c r="H572" s="63" t="s">
        <v>1571</v>
      </c>
      <c r="I572" s="63" t="str">
        <f>VLOOKUP(H572,'3. DB25 Alle koder'!B:C,2,FALSE)</f>
        <v>Detailhandel med musikinstrumenter</v>
      </c>
      <c r="J572" s="64">
        <v>6</v>
      </c>
      <c r="K572" s="79" t="s">
        <v>3920</v>
      </c>
    </row>
    <row r="573" spans="1:11" ht="15" customHeight="1" x14ac:dyDescent="0.25">
      <c r="A573" s="125" t="str">
        <f t="shared" si="8"/>
        <v>47.64.1047.63.10</v>
      </c>
      <c r="B573" s="63" t="s">
        <v>1287</v>
      </c>
      <c r="C573" s="63" t="s">
        <v>3616</v>
      </c>
      <c r="D573" s="63" t="s">
        <v>2942</v>
      </c>
      <c r="E573" s="64">
        <v>1</v>
      </c>
      <c r="F573" s="63" t="s">
        <v>3797</v>
      </c>
      <c r="G573" s="63" t="s">
        <v>1287</v>
      </c>
      <c r="H573" s="63" t="s">
        <v>1561</v>
      </c>
      <c r="I573" s="63" t="str">
        <f>VLOOKUP(H573,'3. DB25 Alle koder'!B:C,2,FALSE)</f>
        <v>Detailhandel med sports- og fritidsudstyr</v>
      </c>
      <c r="J573" s="64">
        <v>4</v>
      </c>
      <c r="K573" s="63" t="s">
        <v>3797</v>
      </c>
    </row>
    <row r="574" spans="1:11" ht="15" customHeight="1" x14ac:dyDescent="0.25">
      <c r="A574" s="125" t="str">
        <f t="shared" si="8"/>
        <v>47.64.2047.63.20</v>
      </c>
      <c r="B574" s="63" t="s">
        <v>1287</v>
      </c>
      <c r="C574" s="63" t="s">
        <v>3617</v>
      </c>
      <c r="D574" s="63" t="s">
        <v>2943</v>
      </c>
      <c r="E574" s="64">
        <v>1</v>
      </c>
      <c r="F574" s="63" t="s">
        <v>3797</v>
      </c>
      <c r="G574" s="63" t="s">
        <v>1287</v>
      </c>
      <c r="H574" s="63" t="s">
        <v>1563</v>
      </c>
      <c r="I574" s="71" t="str">
        <f>VLOOKUP(H574,'3. DB25 Alle koder'!B:C,2,FALSE)</f>
        <v>Detailhandel med cykler</v>
      </c>
      <c r="J574" s="64">
        <v>4</v>
      </c>
      <c r="K574" s="63" t="s">
        <v>3797</v>
      </c>
    </row>
    <row r="575" spans="1:11" ht="15" customHeight="1" x14ac:dyDescent="0.25">
      <c r="A575" s="125" t="str">
        <f t="shared" si="8"/>
        <v>47.64.3047.63.30</v>
      </c>
      <c r="B575" s="63" t="s">
        <v>1287</v>
      </c>
      <c r="C575" s="63" t="s">
        <v>3618</v>
      </c>
      <c r="D575" s="63" t="s">
        <v>2944</v>
      </c>
      <c r="E575" s="64">
        <v>1</v>
      </c>
      <c r="F575" s="68" t="s">
        <v>3797</v>
      </c>
      <c r="G575" s="63" t="s">
        <v>1287</v>
      </c>
      <c r="H575" s="63" t="s">
        <v>1565</v>
      </c>
      <c r="I575" s="63" t="str">
        <f>VLOOKUP(H575,'3. DB25 Alle koder'!B:C,2,FALSE)</f>
        <v>Detailhandel med lystbåde og udstyr hertil</v>
      </c>
      <c r="J575" s="64">
        <v>4</v>
      </c>
      <c r="K575" s="68" t="s">
        <v>3797</v>
      </c>
    </row>
    <row r="576" spans="1:11" ht="15" customHeight="1" x14ac:dyDescent="0.25">
      <c r="A576" s="125" t="str">
        <f t="shared" si="8"/>
        <v>47.65.0047.64.00</v>
      </c>
      <c r="B576" s="63" t="s">
        <v>1287</v>
      </c>
      <c r="C576" s="63" t="s">
        <v>3551</v>
      </c>
      <c r="D576" s="63" t="s">
        <v>1568</v>
      </c>
      <c r="E576" s="64">
        <v>2</v>
      </c>
      <c r="F576" s="63" t="s">
        <v>3797</v>
      </c>
      <c r="G576" s="63" t="s">
        <v>1287</v>
      </c>
      <c r="H576" s="63" t="s">
        <v>1569</v>
      </c>
      <c r="I576" s="63" t="str">
        <f>VLOOKUP(H576,'3. DB25 Alle koder'!B:C,2,FALSE)</f>
        <v>Detailhandel med spil og legetøj</v>
      </c>
      <c r="J576" s="64">
        <v>4</v>
      </c>
      <c r="K576" s="63" t="s">
        <v>3797</v>
      </c>
    </row>
    <row r="577" spans="1:11" ht="15" customHeight="1" x14ac:dyDescent="0.25">
      <c r="A577" s="125" t="str">
        <f t="shared" si="8"/>
        <v>47.65.0047.69.90</v>
      </c>
      <c r="B577" s="63" t="s">
        <v>1287</v>
      </c>
      <c r="C577" s="63" t="s">
        <v>3551</v>
      </c>
      <c r="D577" s="63" t="s">
        <v>1568</v>
      </c>
      <c r="E577" s="64">
        <v>2</v>
      </c>
      <c r="F577" s="87" t="s">
        <v>3921</v>
      </c>
      <c r="G577" s="63" t="s">
        <v>1287</v>
      </c>
      <c r="H577" s="63" t="s">
        <v>1575</v>
      </c>
      <c r="I577" s="63" t="str">
        <f>VLOOKUP(H577,'3. DB25 Alle koder'!B:C,2,FALSE)</f>
        <v>Detailhandel med andre kulturelle artikler i.a.n</v>
      </c>
      <c r="J577" s="64">
        <v>4</v>
      </c>
      <c r="K577" s="87" t="s">
        <v>3921</v>
      </c>
    </row>
    <row r="578" spans="1:11" ht="15" customHeight="1" x14ac:dyDescent="0.25">
      <c r="A578" s="125" t="str">
        <f t="shared" ref="A578:A641" si="9">C578&amp;H578</f>
        <v>47.71.1047.71.10</v>
      </c>
      <c r="B578" s="63" t="s">
        <v>1287</v>
      </c>
      <c r="C578" s="63" t="s">
        <v>1581</v>
      </c>
      <c r="D578" s="63" t="s">
        <v>2947</v>
      </c>
      <c r="E578" s="64">
        <v>1</v>
      </c>
      <c r="F578" s="63" t="s">
        <v>3797</v>
      </c>
      <c r="G578" s="63" t="s">
        <v>1287</v>
      </c>
      <c r="H578" s="63" t="s">
        <v>1581</v>
      </c>
      <c r="I578" s="63" t="str">
        <f>VLOOKUP(H578,'3. DB25 Alle koder'!B:C,2,FALSE)</f>
        <v>Detailhandel med tøj</v>
      </c>
      <c r="J578" s="64">
        <v>4</v>
      </c>
      <c r="K578" s="63" t="s">
        <v>3797</v>
      </c>
    </row>
    <row r="579" spans="1:11" ht="15" customHeight="1" x14ac:dyDescent="0.25">
      <c r="A579" s="125" t="str">
        <f t="shared" si="9"/>
        <v>47.71.2047.71.20</v>
      </c>
      <c r="B579" s="63" t="s">
        <v>1287</v>
      </c>
      <c r="C579" s="63" t="s">
        <v>1583</v>
      </c>
      <c r="D579" s="63" t="s">
        <v>2948</v>
      </c>
      <c r="E579" s="64">
        <v>1</v>
      </c>
      <c r="F579" s="63" t="s">
        <v>3797</v>
      </c>
      <c r="G579" s="63" t="s">
        <v>1287</v>
      </c>
      <c r="H579" s="63" t="s">
        <v>1583</v>
      </c>
      <c r="I579" s="63" t="str">
        <f>VLOOKUP(H579,'3. DB25 Alle koder'!B:C,2,FALSE)</f>
        <v>Detailhandel med baby- og børnetøj</v>
      </c>
      <c r="J579" s="64">
        <v>4</v>
      </c>
      <c r="K579" s="63" t="s">
        <v>3797</v>
      </c>
    </row>
    <row r="580" spans="1:11" ht="15" customHeight="1" x14ac:dyDescent="0.25">
      <c r="A580" s="125" t="str">
        <f t="shared" si="9"/>
        <v>47.72.1047.72.10</v>
      </c>
      <c r="B580" s="63" t="s">
        <v>1287</v>
      </c>
      <c r="C580" s="63" t="s">
        <v>1587</v>
      </c>
      <c r="D580" s="63" t="s">
        <v>2950</v>
      </c>
      <c r="E580" s="64">
        <v>1</v>
      </c>
      <c r="F580" s="63" t="s">
        <v>3797</v>
      </c>
      <c r="G580" s="63" t="s">
        <v>1287</v>
      </c>
      <c r="H580" s="63" t="s">
        <v>1587</v>
      </c>
      <c r="I580" s="63" t="str">
        <f>VLOOKUP(H580,'3. DB25 Alle koder'!B:C,2,FALSE)</f>
        <v>Detailhandel med fodtøj</v>
      </c>
      <c r="J580" s="64">
        <v>4</v>
      </c>
      <c r="K580" s="63" t="s">
        <v>3797</v>
      </c>
    </row>
    <row r="581" spans="1:11" ht="15" customHeight="1" x14ac:dyDescent="0.25">
      <c r="A581" s="125" t="str">
        <f t="shared" si="9"/>
        <v>47.72.2047.72.20</v>
      </c>
      <c r="B581" s="63" t="s">
        <v>1287</v>
      </c>
      <c r="C581" s="63" t="s">
        <v>1589</v>
      </c>
      <c r="D581" s="63" t="s">
        <v>2951</v>
      </c>
      <c r="E581" s="64">
        <v>1</v>
      </c>
      <c r="F581" s="63" t="s">
        <v>3797</v>
      </c>
      <c r="G581" s="63" t="s">
        <v>1287</v>
      </c>
      <c r="H581" s="63" t="s">
        <v>1589</v>
      </c>
      <c r="I581" s="63" t="str">
        <f>VLOOKUP(H581,'3. DB25 Alle koder'!B:C,2,FALSE)</f>
        <v>Detailhandel med lædervarer</v>
      </c>
      <c r="J581" s="64">
        <v>4</v>
      </c>
      <c r="K581" s="63" t="s">
        <v>3797</v>
      </c>
    </row>
    <row r="582" spans="1:11" ht="15" customHeight="1" x14ac:dyDescent="0.25">
      <c r="A582" s="125" t="str">
        <f t="shared" si="9"/>
        <v>47.73.0047.73.00</v>
      </c>
      <c r="B582" s="63" t="s">
        <v>1287</v>
      </c>
      <c r="C582" s="63" t="s">
        <v>1593</v>
      </c>
      <c r="D582" s="63" t="s">
        <v>2952</v>
      </c>
      <c r="E582" s="64">
        <v>1</v>
      </c>
      <c r="F582" s="63" t="s">
        <v>3797</v>
      </c>
      <c r="G582" s="63" t="s">
        <v>1287</v>
      </c>
      <c r="H582" s="63" t="s">
        <v>1593</v>
      </c>
      <c r="I582" s="63" t="str">
        <f>VLOOKUP(H582,'3. DB25 Alle koder'!B:C,2,FALSE)</f>
        <v>Detailhandel med farmaceutiske produkter</v>
      </c>
      <c r="J582" s="64">
        <v>2</v>
      </c>
      <c r="K582" s="63" t="s">
        <v>3797</v>
      </c>
    </row>
    <row r="583" spans="1:11" ht="15" customHeight="1" x14ac:dyDescent="0.25">
      <c r="A583" s="125" t="str">
        <f t="shared" si="9"/>
        <v>47.74.0047.74.20</v>
      </c>
      <c r="B583" s="63" t="s">
        <v>1287</v>
      </c>
      <c r="C583" s="63" t="s">
        <v>3619</v>
      </c>
      <c r="D583" s="63" t="s">
        <v>1595</v>
      </c>
      <c r="E583" s="64">
        <v>1</v>
      </c>
      <c r="F583" s="63" t="s">
        <v>3797</v>
      </c>
      <c r="G583" s="63" t="s">
        <v>1287</v>
      </c>
      <c r="H583" s="63" t="s">
        <v>1598</v>
      </c>
      <c r="I583" s="71" t="str">
        <f>VLOOKUP(H583,'3. DB25 Alle koder'!B:C,2,FALSE)</f>
        <v>Detailhandel med andre medicinske og ortopædiske artikler</v>
      </c>
      <c r="J583" s="69">
        <v>4</v>
      </c>
      <c r="K583" s="63" t="s">
        <v>3797</v>
      </c>
    </row>
    <row r="584" spans="1:11" ht="15" customHeight="1" x14ac:dyDescent="0.25">
      <c r="A584" s="125" t="str">
        <f t="shared" si="9"/>
        <v>47.75.0047.75.00</v>
      </c>
      <c r="B584" s="63" t="s">
        <v>1287</v>
      </c>
      <c r="C584" s="63" t="s">
        <v>1601</v>
      </c>
      <c r="D584" s="63" t="s">
        <v>2953</v>
      </c>
      <c r="E584" s="64">
        <v>1</v>
      </c>
      <c r="F584" s="63" t="s">
        <v>3797</v>
      </c>
      <c r="G584" s="63" t="s">
        <v>1287</v>
      </c>
      <c r="H584" s="63" t="s">
        <v>1601</v>
      </c>
      <c r="I584" s="63" t="str">
        <f>VLOOKUP(H584,'3. DB25 Alle koder'!B:C,2,FALSE)</f>
        <v>Detailhandel med kosmetikvarer og toiletartikler</v>
      </c>
      <c r="J584" s="64">
        <v>4</v>
      </c>
      <c r="K584" s="63" t="s">
        <v>3797</v>
      </c>
    </row>
    <row r="585" spans="1:11" ht="15" customHeight="1" x14ac:dyDescent="0.25">
      <c r="A585" s="125" t="str">
        <f t="shared" si="9"/>
        <v>47.76.1047.76.10</v>
      </c>
      <c r="B585" s="63" t="s">
        <v>1287</v>
      </c>
      <c r="C585" s="63" t="s">
        <v>1604</v>
      </c>
      <c r="D585" s="63" t="s">
        <v>2955</v>
      </c>
      <c r="E585" s="64">
        <v>1</v>
      </c>
      <c r="F585" s="67" t="s">
        <v>3797</v>
      </c>
      <c r="G585" s="63" t="s">
        <v>1287</v>
      </c>
      <c r="H585" s="63" t="s">
        <v>1604</v>
      </c>
      <c r="I585" s="63" t="str">
        <f>VLOOKUP(H585,'3. DB25 Alle koder'!B:C,2,FALSE)</f>
        <v>Detailhandel med blomster og planter</v>
      </c>
      <c r="J585" s="64">
        <v>5</v>
      </c>
      <c r="K585" s="67" t="s">
        <v>3797</v>
      </c>
    </row>
    <row r="586" spans="1:11" ht="15" customHeight="1" x14ac:dyDescent="0.25">
      <c r="A586" s="125" t="str">
        <f t="shared" si="9"/>
        <v>47.76.2047.76.10</v>
      </c>
      <c r="B586" s="63" t="s">
        <v>1287</v>
      </c>
      <c r="C586" s="63" t="s">
        <v>1606</v>
      </c>
      <c r="D586" s="63" t="s">
        <v>2956</v>
      </c>
      <c r="E586" s="64">
        <v>1</v>
      </c>
      <c r="F586" s="63" t="s">
        <v>3797</v>
      </c>
      <c r="G586" s="63" t="s">
        <v>1287</v>
      </c>
      <c r="H586" s="63" t="s">
        <v>1604</v>
      </c>
      <c r="I586" s="63" t="str">
        <f>VLOOKUP(H586,'3. DB25 Alle koder'!B:C,2,FALSE)</f>
        <v>Detailhandel med blomster og planter</v>
      </c>
      <c r="J586" s="64">
        <v>5</v>
      </c>
      <c r="K586" s="63" t="s">
        <v>3797</v>
      </c>
    </row>
    <row r="587" spans="1:11" x14ac:dyDescent="0.25">
      <c r="A587" s="125" t="str">
        <f t="shared" si="9"/>
        <v>47.76.3047.76.20</v>
      </c>
      <c r="B587" s="63" t="s">
        <v>1287</v>
      </c>
      <c r="C587" s="63" t="s">
        <v>3620</v>
      </c>
      <c r="D587" s="63" t="s">
        <v>2957</v>
      </c>
      <c r="E587" s="64">
        <v>1</v>
      </c>
      <c r="F587" s="63" t="s">
        <v>3797</v>
      </c>
      <c r="G587" s="63" t="s">
        <v>1287</v>
      </c>
      <c r="H587" s="63" t="s">
        <v>1606</v>
      </c>
      <c r="I587" s="63" t="str">
        <f>VLOOKUP(H587,'3. DB25 Alle koder'!B:C,2,FALSE)</f>
        <v>Detailhandel med kæledyr og udstyr til kæledyr</v>
      </c>
      <c r="J587" s="64">
        <v>4</v>
      </c>
      <c r="K587" s="63" t="s">
        <v>3797</v>
      </c>
    </row>
    <row r="588" spans="1:11" ht="15" customHeight="1" x14ac:dyDescent="0.25">
      <c r="A588" s="125" t="str">
        <f t="shared" si="9"/>
        <v>47.77.0047.77.00</v>
      </c>
      <c r="B588" s="63" t="s">
        <v>1287</v>
      </c>
      <c r="C588" s="63" t="s">
        <v>1610</v>
      </c>
      <c r="D588" s="63" t="s">
        <v>2958</v>
      </c>
      <c r="E588" s="64">
        <v>1</v>
      </c>
      <c r="F588" s="63" t="s">
        <v>3797</v>
      </c>
      <c r="G588" s="63" t="s">
        <v>1287</v>
      </c>
      <c r="H588" s="63" t="s">
        <v>1610</v>
      </c>
      <c r="I588" s="63" t="str">
        <f>VLOOKUP(H588,'3. DB25 Alle koder'!B:C,2,FALSE)</f>
        <v>Detailhandel med ure og smykker</v>
      </c>
      <c r="J588" s="64">
        <v>4</v>
      </c>
      <c r="K588" s="63" t="s">
        <v>3797</v>
      </c>
    </row>
    <row r="589" spans="1:11" ht="15" customHeight="1" x14ac:dyDescent="0.25">
      <c r="A589" s="125" t="str">
        <f t="shared" si="9"/>
        <v>47.78.1047.74.10</v>
      </c>
      <c r="B589" s="63" t="s">
        <v>1287</v>
      </c>
      <c r="C589" s="63" t="s">
        <v>3621</v>
      </c>
      <c r="D589" s="63" t="s">
        <v>2960</v>
      </c>
      <c r="E589" s="64">
        <v>1</v>
      </c>
      <c r="F589" s="63" t="s">
        <v>3797</v>
      </c>
      <c r="G589" s="63" t="s">
        <v>1287</v>
      </c>
      <c r="H589" s="63" t="s">
        <v>1596</v>
      </c>
      <c r="I589" s="63" t="str">
        <f>VLOOKUP(H589,'3. DB25 Alle koder'!B:C,2,FALSE)</f>
        <v>Optikeraktiviteter</v>
      </c>
      <c r="J589" s="69">
        <v>4</v>
      </c>
      <c r="K589" s="63" t="s">
        <v>3797</v>
      </c>
    </row>
    <row r="590" spans="1:11" ht="15" customHeight="1" x14ac:dyDescent="0.25">
      <c r="A590" s="125" t="str">
        <f t="shared" si="9"/>
        <v>47.78.2047.78.00</v>
      </c>
      <c r="B590" s="63" t="s">
        <v>1287</v>
      </c>
      <c r="C590" s="63" t="s">
        <v>3622</v>
      </c>
      <c r="D590" s="63" t="s">
        <v>2961</v>
      </c>
      <c r="E590" s="64">
        <v>1</v>
      </c>
      <c r="F590" s="77" t="s">
        <v>3922</v>
      </c>
      <c r="G590" s="63" t="s">
        <v>1287</v>
      </c>
      <c r="H590" s="63" t="s">
        <v>1613</v>
      </c>
      <c r="I590" s="63" t="str">
        <f>VLOOKUP(H590,'3. DB25 Alle koder'!B:C,2,FALSE)</f>
        <v>Detailhandel med andre nye varer</v>
      </c>
      <c r="J590" s="64">
        <v>8</v>
      </c>
      <c r="K590" s="77" t="s">
        <v>3922</v>
      </c>
    </row>
    <row r="591" spans="1:11" ht="15" customHeight="1" x14ac:dyDescent="0.25">
      <c r="A591" s="125" t="str">
        <f t="shared" si="9"/>
        <v>47.78.3047.78.00</v>
      </c>
      <c r="B591" s="63" t="s">
        <v>1287</v>
      </c>
      <c r="C591" s="63" t="s">
        <v>3623</v>
      </c>
      <c r="D591" s="63" t="s">
        <v>2962</v>
      </c>
      <c r="E591" s="64">
        <v>1</v>
      </c>
      <c r="F591" s="87" t="s">
        <v>3923</v>
      </c>
      <c r="G591" s="63" t="s">
        <v>1287</v>
      </c>
      <c r="H591" s="63" t="s">
        <v>1613</v>
      </c>
      <c r="I591" s="63" t="str">
        <f>VLOOKUP(H591,'3. DB25 Alle koder'!B:C,2,FALSE)</f>
        <v>Detailhandel med andre nye varer</v>
      </c>
      <c r="J591" s="64">
        <v>8</v>
      </c>
      <c r="K591" s="87" t="s">
        <v>3923</v>
      </c>
    </row>
    <row r="592" spans="1:11" ht="15" customHeight="1" x14ac:dyDescent="0.25">
      <c r="A592" s="125" t="str">
        <f t="shared" si="9"/>
        <v>47.78.4047.69.20</v>
      </c>
      <c r="B592" s="63" t="s">
        <v>1287</v>
      </c>
      <c r="C592" s="63" t="s">
        <v>3624</v>
      </c>
      <c r="D592" s="63" t="s">
        <v>2963</v>
      </c>
      <c r="E592" s="64">
        <v>1</v>
      </c>
      <c r="F592" s="63" t="s">
        <v>3797</v>
      </c>
      <c r="G592" s="63" t="s">
        <v>1287</v>
      </c>
      <c r="H592" s="63" t="s">
        <v>1573</v>
      </c>
      <c r="I592" s="63" t="str">
        <f>VLOOKUP(H592,'3. DB25 Alle koder'!B:C,2,FALSE)</f>
        <v>Detailhandel med kunst mv.</v>
      </c>
      <c r="J592" s="64">
        <v>5</v>
      </c>
      <c r="K592" s="63" t="s">
        <v>3797</v>
      </c>
    </row>
    <row r="593" spans="1:11" ht="15" customHeight="1" x14ac:dyDescent="0.25">
      <c r="A593" s="125" t="str">
        <f t="shared" si="9"/>
        <v>47.78.9047.40.00</v>
      </c>
      <c r="B593" s="63" t="s">
        <v>1287</v>
      </c>
      <c r="C593" s="63" t="s">
        <v>3552</v>
      </c>
      <c r="D593" s="63" t="s">
        <v>2964</v>
      </c>
      <c r="E593" s="64">
        <v>7</v>
      </c>
      <c r="F593" s="68" t="s">
        <v>3924</v>
      </c>
      <c r="G593" s="63" t="s">
        <v>1287</v>
      </c>
      <c r="H593" s="63" t="s">
        <v>1523</v>
      </c>
      <c r="I593" s="63" t="str">
        <f>VLOOKUP(H593,'3. DB25 Alle koder'!B:C,2,FALSE)</f>
        <v>Detailhandel med informations- og kommunikationsudstyr</v>
      </c>
      <c r="J593" s="64">
        <v>7</v>
      </c>
      <c r="K593" s="68" t="s">
        <v>3924</v>
      </c>
    </row>
    <row r="594" spans="1:11" ht="15" customHeight="1" x14ac:dyDescent="0.25">
      <c r="A594" s="125" t="str">
        <f t="shared" si="9"/>
        <v>47.78.9047.54.00</v>
      </c>
      <c r="B594" s="63" t="s">
        <v>1287</v>
      </c>
      <c r="C594" s="67" t="s">
        <v>3552</v>
      </c>
      <c r="D594" s="67" t="s">
        <v>2964</v>
      </c>
      <c r="E594" s="64">
        <v>7</v>
      </c>
      <c r="F594" s="77" t="s">
        <v>3925</v>
      </c>
      <c r="G594" s="63" t="s">
        <v>1287</v>
      </c>
      <c r="H594" s="63" t="s">
        <v>1540</v>
      </c>
      <c r="I594" s="63" t="str">
        <f>VLOOKUP(H594,'3. DB25 Alle koder'!B:C,2,FALSE)</f>
        <v>Detailhandel med elektriske husholdningsapparater</v>
      </c>
      <c r="J594" s="64">
        <v>5</v>
      </c>
      <c r="K594" s="77" t="s">
        <v>3925</v>
      </c>
    </row>
    <row r="595" spans="1:11" ht="15" customHeight="1" x14ac:dyDescent="0.25">
      <c r="A595" s="125" t="str">
        <f t="shared" si="9"/>
        <v>47.78.9047.55.20</v>
      </c>
      <c r="B595" s="63" t="s">
        <v>1287</v>
      </c>
      <c r="C595" s="63" t="s">
        <v>3552</v>
      </c>
      <c r="D595" s="63" t="s">
        <v>2964</v>
      </c>
      <c r="E595" s="64">
        <v>7</v>
      </c>
      <c r="F595" s="77" t="s">
        <v>3926</v>
      </c>
      <c r="G595" s="63" t="s">
        <v>1287</v>
      </c>
      <c r="H595" s="63" t="s">
        <v>1545</v>
      </c>
      <c r="I595" s="63" t="str">
        <f>VLOOKUP(H595,'3. DB25 Alle koder'!B:C,2,FALSE)</f>
        <v>Detailhandel med bad- og køkkenelementer mv.</v>
      </c>
      <c r="J595" s="64">
        <v>4</v>
      </c>
      <c r="K595" s="77" t="s">
        <v>3926</v>
      </c>
    </row>
    <row r="596" spans="1:11" ht="15" customHeight="1" x14ac:dyDescent="0.25">
      <c r="A596" s="125" t="str">
        <f t="shared" si="9"/>
        <v>47.78.9047.55.90</v>
      </c>
      <c r="B596" s="63" t="s">
        <v>1287</v>
      </c>
      <c r="C596" s="63" t="s">
        <v>3552</v>
      </c>
      <c r="D596" s="63" t="s">
        <v>2964</v>
      </c>
      <c r="E596" s="64">
        <v>7</v>
      </c>
      <c r="F596" s="77" t="s">
        <v>3927</v>
      </c>
      <c r="G596" s="63" t="s">
        <v>1287</v>
      </c>
      <c r="H596" s="63" t="s">
        <v>1549</v>
      </c>
      <c r="I596" s="63" t="str">
        <f>VLOOKUP(H596,'3. DB25 Alle koder'!B:C,2,FALSE)</f>
        <v>Detailhandel med boligtekstiler,  belysnings- og husholdningsartikler i.a.n.</v>
      </c>
      <c r="J596" s="64">
        <v>6</v>
      </c>
      <c r="K596" s="77" t="s">
        <v>3927</v>
      </c>
    </row>
    <row r="597" spans="1:11" ht="15" customHeight="1" x14ac:dyDescent="0.25">
      <c r="A597" s="125" t="str">
        <f t="shared" si="9"/>
        <v>47.78.9047.63.10</v>
      </c>
      <c r="B597" s="63" t="s">
        <v>1287</v>
      </c>
      <c r="C597" s="63" t="s">
        <v>3552</v>
      </c>
      <c r="D597" s="63" t="s">
        <v>2964</v>
      </c>
      <c r="E597" s="64">
        <v>7</v>
      </c>
      <c r="F597" s="88" t="s">
        <v>3928</v>
      </c>
      <c r="G597" s="63" t="s">
        <v>1287</v>
      </c>
      <c r="H597" s="63" t="s">
        <v>1561</v>
      </c>
      <c r="I597" s="63" t="str">
        <f>VLOOKUP(H597,'3. DB25 Alle koder'!B:C,2,FALSE)</f>
        <v>Detailhandel med sports- og fritidsudstyr</v>
      </c>
      <c r="J597" s="64">
        <v>4</v>
      </c>
      <c r="K597" s="88" t="s">
        <v>3928</v>
      </c>
    </row>
    <row r="598" spans="1:11" ht="15" customHeight="1" x14ac:dyDescent="0.25">
      <c r="A598" s="125" t="str">
        <f t="shared" si="9"/>
        <v>47.78.9047.69.20</v>
      </c>
      <c r="B598" s="63" t="s">
        <v>1287</v>
      </c>
      <c r="C598" s="63" t="s">
        <v>3552</v>
      </c>
      <c r="D598" s="63" t="s">
        <v>2964</v>
      </c>
      <c r="E598" s="64">
        <v>7</v>
      </c>
      <c r="F598" s="77" t="s">
        <v>3929</v>
      </c>
      <c r="G598" s="63" t="s">
        <v>1287</v>
      </c>
      <c r="H598" s="63" t="s">
        <v>1573</v>
      </c>
      <c r="I598" s="63" t="str">
        <f>VLOOKUP(H598,'3. DB25 Alle koder'!B:C,2,FALSE)</f>
        <v>Detailhandel med kunst mv.</v>
      </c>
      <c r="J598" s="64">
        <v>5</v>
      </c>
      <c r="K598" s="77" t="s">
        <v>3929</v>
      </c>
    </row>
    <row r="599" spans="1:11" ht="15" customHeight="1" x14ac:dyDescent="0.25">
      <c r="A599" s="125" t="str">
        <f t="shared" si="9"/>
        <v>47.78.9047.78.00</v>
      </c>
      <c r="B599" s="63" t="s">
        <v>1287</v>
      </c>
      <c r="C599" s="63" t="s">
        <v>3552</v>
      </c>
      <c r="D599" s="63" t="s">
        <v>2964</v>
      </c>
      <c r="E599" s="64">
        <v>7</v>
      </c>
      <c r="F599" s="92" t="s">
        <v>4085</v>
      </c>
      <c r="G599" s="63" t="s">
        <v>1287</v>
      </c>
      <c r="H599" s="63" t="s">
        <v>1613</v>
      </c>
      <c r="I599" s="63" t="str">
        <f>VLOOKUP(H599,'3. DB25 Alle koder'!B:C,2,FALSE)</f>
        <v>Detailhandel med andre nye varer</v>
      </c>
      <c r="J599" s="64">
        <v>8</v>
      </c>
      <c r="K599" s="92" t="s">
        <v>4085</v>
      </c>
    </row>
    <row r="600" spans="1:11" ht="15" customHeight="1" x14ac:dyDescent="0.25">
      <c r="A600" s="125" t="str">
        <f t="shared" si="9"/>
        <v>47.79.0047.79.00</v>
      </c>
      <c r="B600" s="63" t="s">
        <v>1287</v>
      </c>
      <c r="C600" s="63" t="s">
        <v>1616</v>
      </c>
      <c r="D600" s="63" t="s">
        <v>2965</v>
      </c>
      <c r="E600" s="64">
        <v>3</v>
      </c>
      <c r="F600" s="77" t="s">
        <v>3930</v>
      </c>
      <c r="G600" s="63" t="s">
        <v>1287</v>
      </c>
      <c r="H600" s="63" t="s">
        <v>1616</v>
      </c>
      <c r="I600" s="63" t="str">
        <f>VLOOKUP(H600,'3. DB25 Alle koder'!B:C,2,FALSE)</f>
        <v>Detailhandel med brugte varer</v>
      </c>
      <c r="J600" s="69">
        <v>5</v>
      </c>
      <c r="K600" s="77" t="s">
        <v>3930</v>
      </c>
    </row>
    <row r="601" spans="1:11" ht="15" customHeight="1" x14ac:dyDescent="0.25">
      <c r="A601" s="125" t="str">
        <f t="shared" si="9"/>
        <v>47.79.0047.91.00</v>
      </c>
      <c r="B601" s="63" t="s">
        <v>1287</v>
      </c>
      <c r="C601" s="67" t="s">
        <v>1616</v>
      </c>
      <c r="D601" s="67" t="s">
        <v>2965</v>
      </c>
      <c r="E601" s="64">
        <v>3</v>
      </c>
      <c r="F601" s="79" t="s">
        <v>3931</v>
      </c>
      <c r="G601" s="63" t="s">
        <v>1287</v>
      </c>
      <c r="H601" s="63" t="s">
        <v>1631</v>
      </c>
      <c r="I601" s="63" t="str">
        <f>VLOOKUP(H601,'3. DB25 Alle koder'!B:C,2,FALSE)</f>
        <v>Formidlingsaktiviteter inden for ikke-specialiseret detailhandel</v>
      </c>
      <c r="J601" s="69">
        <v>15</v>
      </c>
      <c r="K601" s="79" t="s">
        <v>3931</v>
      </c>
    </row>
    <row r="602" spans="1:11" ht="15" customHeight="1" x14ac:dyDescent="0.25">
      <c r="A602" s="125" t="str">
        <f t="shared" si="9"/>
        <v>47.79.0047.92.00</v>
      </c>
      <c r="B602" s="63" t="s">
        <v>1287</v>
      </c>
      <c r="C602" s="63" t="s">
        <v>1616</v>
      </c>
      <c r="D602" s="63" t="s">
        <v>2965</v>
      </c>
      <c r="E602" s="64">
        <v>3</v>
      </c>
      <c r="F602" s="79" t="s">
        <v>3931</v>
      </c>
      <c r="G602" s="63" t="s">
        <v>1287</v>
      </c>
      <c r="H602" s="63" t="s">
        <v>1634</v>
      </c>
      <c r="I602" s="63" t="str">
        <f>VLOOKUP(H602,'3. DB25 Alle koder'!B:C,2,FALSE)</f>
        <v>Formidlingsaktiviteter inden for specialiseret detailhandel</v>
      </c>
      <c r="J602" s="71">
        <v>16</v>
      </c>
      <c r="K602" s="79" t="s">
        <v>3931</v>
      </c>
    </row>
    <row r="603" spans="1:11" ht="15" customHeight="1" x14ac:dyDescent="0.25">
      <c r="A603" s="125" t="str">
        <f t="shared" si="9"/>
        <v>47.81.0047.11.10</v>
      </c>
      <c r="B603" s="63" t="s">
        <v>1287</v>
      </c>
      <c r="C603" s="63" t="s">
        <v>1621</v>
      </c>
      <c r="D603" s="63" t="s">
        <v>2967</v>
      </c>
      <c r="E603" s="64">
        <v>10</v>
      </c>
      <c r="F603" s="67" t="s">
        <v>3797</v>
      </c>
      <c r="G603" s="63" t="s">
        <v>1287</v>
      </c>
      <c r="H603" s="63" t="s">
        <v>1484</v>
      </c>
      <c r="I603" s="63" t="str">
        <f>VLOOKUP(H603,'3. DB25 Alle koder'!B:C,2,FALSE)</f>
        <v>Detailhandel med kioskvarer</v>
      </c>
      <c r="J603" s="64">
        <v>4</v>
      </c>
      <c r="K603" s="67" t="s">
        <v>3797</v>
      </c>
    </row>
    <row r="604" spans="1:11" ht="15" customHeight="1" x14ac:dyDescent="0.25">
      <c r="A604" s="125" t="str">
        <f t="shared" si="9"/>
        <v>47.81.0047.11.20</v>
      </c>
      <c r="B604" s="63" t="s">
        <v>1287</v>
      </c>
      <c r="C604" s="67" t="s">
        <v>1621</v>
      </c>
      <c r="D604" s="67" t="s">
        <v>2967</v>
      </c>
      <c r="E604" s="64">
        <v>10</v>
      </c>
      <c r="F604" s="67" t="s">
        <v>3797</v>
      </c>
      <c r="G604" s="63" t="s">
        <v>1287</v>
      </c>
      <c r="H604" s="63" t="s">
        <v>1486</v>
      </c>
      <c r="I604" s="63" t="str">
        <f>VLOOKUP(H604,'3. DB25 Alle koder'!B:C,2,FALSE)</f>
        <v>Detailhandel med dagligvarer i supermarkeder og købmandsbutikker</v>
      </c>
      <c r="J604" s="64">
        <v>5</v>
      </c>
      <c r="K604" s="67" t="s">
        <v>3797</v>
      </c>
    </row>
    <row r="605" spans="1:11" ht="15" customHeight="1" x14ac:dyDescent="0.25">
      <c r="A605" s="125" t="str">
        <f t="shared" si="9"/>
        <v>47.81.0047.11.30</v>
      </c>
      <c r="B605" s="63" t="s">
        <v>1287</v>
      </c>
      <c r="C605" s="63" t="s">
        <v>1621</v>
      </c>
      <c r="D605" s="63" t="s">
        <v>2967</v>
      </c>
      <c r="E605" s="64">
        <v>10</v>
      </c>
      <c r="F605" s="63" t="s">
        <v>3797</v>
      </c>
      <c r="G605" s="63" t="s">
        <v>1287</v>
      </c>
      <c r="H605" s="63" t="s">
        <v>1488</v>
      </c>
      <c r="I605" s="63" t="str">
        <f>VLOOKUP(H605,'3. DB25 Alle koder'!B:C,2,FALSE)</f>
        <v>Detailhandel med dagligvarer i discountsupermarkeder</v>
      </c>
      <c r="J605" s="64">
        <v>4</v>
      </c>
      <c r="K605" s="63" t="s">
        <v>3797</v>
      </c>
    </row>
    <row r="606" spans="1:11" ht="15" customHeight="1" x14ac:dyDescent="0.25">
      <c r="A606" s="125" t="str">
        <f t="shared" si="9"/>
        <v>47.81.0047.21.00</v>
      </c>
      <c r="B606" s="63" t="s">
        <v>1287</v>
      </c>
      <c r="C606" s="63" t="s">
        <v>1621</v>
      </c>
      <c r="D606" s="63" t="s">
        <v>2967</v>
      </c>
      <c r="E606" s="64">
        <v>10</v>
      </c>
      <c r="F606" s="63" t="s">
        <v>3797</v>
      </c>
      <c r="G606" s="63" t="s">
        <v>1287</v>
      </c>
      <c r="H606" s="63" t="s">
        <v>1497</v>
      </c>
      <c r="I606" s="63" t="str">
        <f>VLOOKUP(H606,'3. DB25 Alle koder'!B:C,2,FALSE)</f>
        <v>Detailhandel med frugt og grøntsager</v>
      </c>
      <c r="J606" s="64">
        <v>4</v>
      </c>
      <c r="K606" s="63" t="s">
        <v>3797</v>
      </c>
    </row>
    <row r="607" spans="1:11" ht="15" customHeight="1" x14ac:dyDescent="0.25">
      <c r="A607" s="125" t="str">
        <f t="shared" si="9"/>
        <v>47.81.0047.22.00</v>
      </c>
      <c r="B607" s="63" t="s">
        <v>1287</v>
      </c>
      <c r="C607" s="63" t="s">
        <v>1621</v>
      </c>
      <c r="D607" s="63" t="s">
        <v>2967</v>
      </c>
      <c r="E607" s="64">
        <v>10</v>
      </c>
      <c r="F607" s="63" t="s">
        <v>3797</v>
      </c>
      <c r="G607" s="63" t="s">
        <v>1287</v>
      </c>
      <c r="H607" s="63" t="s">
        <v>1500</v>
      </c>
      <c r="I607" s="63" t="str">
        <f>VLOOKUP(H607,'3. DB25 Alle koder'!B:C,2,FALSE)</f>
        <v>Detailhandel med kød og kødprodukter</v>
      </c>
      <c r="J607" s="64">
        <v>4</v>
      </c>
      <c r="K607" s="63" t="s">
        <v>3797</v>
      </c>
    </row>
    <row r="608" spans="1:11" ht="15" customHeight="1" x14ac:dyDescent="0.25">
      <c r="A608" s="125" t="str">
        <f t="shared" si="9"/>
        <v>47.81.0047.23.00</v>
      </c>
      <c r="B608" s="63" t="s">
        <v>1287</v>
      </c>
      <c r="C608" s="63" t="s">
        <v>1621</v>
      </c>
      <c r="D608" s="63" t="s">
        <v>2967</v>
      </c>
      <c r="E608" s="64">
        <v>10</v>
      </c>
      <c r="F608" s="67" t="s">
        <v>3797</v>
      </c>
      <c r="G608" s="63" t="s">
        <v>1287</v>
      </c>
      <c r="H608" s="63" t="s">
        <v>1503</v>
      </c>
      <c r="I608" s="63" t="str">
        <f>VLOOKUP(H608,'3. DB25 Alle koder'!B:C,2,FALSE)</f>
        <v>Detailhandel med fisk, krebsdyr og bløddyr</v>
      </c>
      <c r="J608" s="64">
        <v>4</v>
      </c>
      <c r="K608" s="67" t="s">
        <v>3797</v>
      </c>
    </row>
    <row r="609" spans="1:11" ht="15" customHeight="1" x14ac:dyDescent="0.25">
      <c r="A609" s="125" t="str">
        <f t="shared" si="9"/>
        <v>47.81.0047.24.00</v>
      </c>
      <c r="B609" s="63" t="s">
        <v>1287</v>
      </c>
      <c r="C609" s="63" t="s">
        <v>1621</v>
      </c>
      <c r="D609" s="63" t="s">
        <v>2967</v>
      </c>
      <c r="E609" s="64">
        <v>10</v>
      </c>
      <c r="F609" s="67" t="s">
        <v>3797</v>
      </c>
      <c r="G609" s="63" t="s">
        <v>1287</v>
      </c>
      <c r="H609" s="63" t="s">
        <v>1506</v>
      </c>
      <c r="I609" s="63" t="str">
        <f>VLOOKUP(H609,'3. DB25 Alle koder'!B:C,2,FALSE)</f>
        <v>Detailhandel med bagværk og konfekture</v>
      </c>
      <c r="J609" s="64">
        <v>4</v>
      </c>
      <c r="K609" s="67" t="s">
        <v>3797</v>
      </c>
    </row>
    <row r="610" spans="1:11" ht="15" customHeight="1" x14ac:dyDescent="0.25">
      <c r="A610" s="125" t="str">
        <f t="shared" si="9"/>
        <v>47.81.0047.25.00</v>
      </c>
      <c r="B610" s="63" t="s">
        <v>1287</v>
      </c>
      <c r="C610" s="63" t="s">
        <v>1621</v>
      </c>
      <c r="D610" s="63" t="s">
        <v>2967</v>
      </c>
      <c r="E610" s="64">
        <v>10</v>
      </c>
      <c r="F610" s="63" t="s">
        <v>3797</v>
      </c>
      <c r="G610" s="63" t="s">
        <v>1287</v>
      </c>
      <c r="H610" s="63" t="s">
        <v>1509</v>
      </c>
      <c r="I610" s="63" t="str">
        <f>VLOOKUP(H610,'3. DB25 Alle koder'!B:C,2,FALSE)</f>
        <v>Detailhandel med drikkevarer</v>
      </c>
      <c r="J610" s="64">
        <v>4</v>
      </c>
      <c r="K610" s="63" t="s">
        <v>3797</v>
      </c>
    </row>
    <row r="611" spans="1:11" ht="15" customHeight="1" x14ac:dyDescent="0.25">
      <c r="A611" s="125" t="str">
        <f t="shared" si="9"/>
        <v>47.81.0047.26.00</v>
      </c>
      <c r="B611" s="63" t="s">
        <v>1287</v>
      </c>
      <c r="C611" s="63" t="s">
        <v>1621</v>
      </c>
      <c r="D611" s="63" t="s">
        <v>2967</v>
      </c>
      <c r="E611" s="64">
        <v>10</v>
      </c>
      <c r="F611" s="67" t="s">
        <v>3797</v>
      </c>
      <c r="G611" s="63" t="s">
        <v>1287</v>
      </c>
      <c r="H611" s="63" t="s">
        <v>1512</v>
      </c>
      <c r="I611" s="63" t="str">
        <f>VLOOKUP(H611,'3. DB25 Alle koder'!B:C,2,FALSE)</f>
        <v>Detailhandel med tobaksvarer</v>
      </c>
      <c r="J611" s="64">
        <v>4</v>
      </c>
      <c r="K611" s="67" t="s">
        <v>3797</v>
      </c>
    </row>
    <row r="612" spans="1:11" ht="15" customHeight="1" x14ac:dyDescent="0.25">
      <c r="A612" s="125" t="str">
        <f t="shared" si="9"/>
        <v>47.81.0047.27.00</v>
      </c>
      <c r="B612" s="63" t="s">
        <v>1287</v>
      </c>
      <c r="C612" s="63" t="s">
        <v>1621</v>
      </c>
      <c r="D612" s="63" t="s">
        <v>2967</v>
      </c>
      <c r="E612" s="64">
        <v>10</v>
      </c>
      <c r="F612" s="67" t="s">
        <v>3797</v>
      </c>
      <c r="G612" s="63" t="s">
        <v>1287</v>
      </c>
      <c r="H612" s="63" t="s">
        <v>1515</v>
      </c>
      <c r="I612" s="63" t="str">
        <f>VLOOKUP(H612,'3. DB25 Alle koder'!B:C,2,FALSE)</f>
        <v>Detailhandel med andre fødevarer</v>
      </c>
      <c r="J612" s="64">
        <v>4</v>
      </c>
      <c r="K612" s="67" t="s">
        <v>3797</v>
      </c>
    </row>
    <row r="613" spans="1:11" ht="15" customHeight="1" x14ac:dyDescent="0.25">
      <c r="A613" s="125" t="str">
        <f t="shared" si="9"/>
        <v>47.82.0047.51.00</v>
      </c>
      <c r="B613" s="63" t="s">
        <v>1287</v>
      </c>
      <c r="C613" s="63" t="s">
        <v>1624</v>
      </c>
      <c r="D613" s="63" t="s">
        <v>2968</v>
      </c>
      <c r="E613" s="69">
        <v>6</v>
      </c>
      <c r="F613" s="67" t="s">
        <v>3797</v>
      </c>
      <c r="G613" s="63" t="s">
        <v>1287</v>
      </c>
      <c r="H613" s="63" t="s">
        <v>1528</v>
      </c>
      <c r="I613" s="63" t="str">
        <f>VLOOKUP(H613,'3. DB25 Alle koder'!B:C,2,FALSE)</f>
        <v>Detailhandel med tekstiler</v>
      </c>
      <c r="J613" s="64">
        <v>4</v>
      </c>
      <c r="K613" s="67" t="s">
        <v>3797</v>
      </c>
    </row>
    <row r="614" spans="1:11" ht="15" customHeight="1" x14ac:dyDescent="0.25">
      <c r="A614" s="125" t="str">
        <f t="shared" si="9"/>
        <v>47.82.0047.71.10</v>
      </c>
      <c r="B614" s="63" t="s">
        <v>1287</v>
      </c>
      <c r="C614" s="63" t="s">
        <v>1624</v>
      </c>
      <c r="D614" s="63" t="s">
        <v>2968</v>
      </c>
      <c r="E614" s="69">
        <v>6</v>
      </c>
      <c r="F614" s="67" t="s">
        <v>3797</v>
      </c>
      <c r="G614" s="63" t="s">
        <v>1287</v>
      </c>
      <c r="H614" s="63" t="s">
        <v>1581</v>
      </c>
      <c r="I614" s="63" t="str">
        <f>VLOOKUP(H614,'3. DB25 Alle koder'!B:C,2,FALSE)</f>
        <v>Detailhandel med tøj</v>
      </c>
      <c r="J614" s="64">
        <v>4</v>
      </c>
      <c r="K614" s="67" t="s">
        <v>3797</v>
      </c>
    </row>
    <row r="615" spans="1:11" ht="15" customHeight="1" x14ac:dyDescent="0.25">
      <c r="A615" s="125" t="str">
        <f t="shared" si="9"/>
        <v>47.82.0047.71.20</v>
      </c>
      <c r="B615" s="63" t="s">
        <v>1287</v>
      </c>
      <c r="C615" s="63" t="s">
        <v>1624</v>
      </c>
      <c r="D615" s="63" t="s">
        <v>2968</v>
      </c>
      <c r="E615" s="69">
        <v>6</v>
      </c>
      <c r="F615" s="63" t="s">
        <v>3797</v>
      </c>
      <c r="G615" s="63" t="s">
        <v>1287</v>
      </c>
      <c r="H615" s="63" t="s">
        <v>1583</v>
      </c>
      <c r="I615" s="63" t="str">
        <f>VLOOKUP(H615,'3. DB25 Alle koder'!B:C,2,FALSE)</f>
        <v>Detailhandel med baby- og børnetøj</v>
      </c>
      <c r="J615" s="64">
        <v>4</v>
      </c>
      <c r="K615" s="63" t="s">
        <v>3797</v>
      </c>
    </row>
    <row r="616" spans="1:11" ht="15" customHeight="1" x14ac:dyDescent="0.25">
      <c r="A616" s="125" t="str">
        <f t="shared" si="9"/>
        <v>47.82.0047.72.10</v>
      </c>
      <c r="B616" s="63" t="s">
        <v>1287</v>
      </c>
      <c r="C616" s="63" t="s">
        <v>1624</v>
      </c>
      <c r="D616" s="63" t="s">
        <v>2968</v>
      </c>
      <c r="E616" s="69">
        <v>6</v>
      </c>
      <c r="F616" s="63" t="s">
        <v>3797</v>
      </c>
      <c r="G616" s="63" t="s">
        <v>1287</v>
      </c>
      <c r="H616" s="63" t="s">
        <v>1587</v>
      </c>
      <c r="I616" s="63" t="str">
        <f>VLOOKUP(H616,'3. DB25 Alle koder'!B:C,2,FALSE)</f>
        <v>Detailhandel med fodtøj</v>
      </c>
      <c r="J616" s="64">
        <v>4</v>
      </c>
      <c r="K616" s="63" t="s">
        <v>3797</v>
      </c>
    </row>
    <row r="617" spans="1:11" ht="15" customHeight="1" x14ac:dyDescent="0.25">
      <c r="A617" s="125" t="str">
        <f t="shared" si="9"/>
        <v>47.82.0047.72.20</v>
      </c>
      <c r="B617" s="63" t="s">
        <v>1287</v>
      </c>
      <c r="C617" s="63" t="s">
        <v>1624</v>
      </c>
      <c r="D617" s="63" t="s">
        <v>2968</v>
      </c>
      <c r="E617" s="69">
        <v>6</v>
      </c>
      <c r="F617" s="63" t="s">
        <v>3797</v>
      </c>
      <c r="G617" s="63" t="s">
        <v>1287</v>
      </c>
      <c r="H617" s="63" t="s">
        <v>1589</v>
      </c>
      <c r="I617" s="63" t="str">
        <f>VLOOKUP(H617,'3. DB25 Alle koder'!B:C,2,FALSE)</f>
        <v>Detailhandel med lædervarer</v>
      </c>
      <c r="J617" s="64">
        <v>4</v>
      </c>
      <c r="K617" s="63" t="s">
        <v>3797</v>
      </c>
    </row>
    <row r="618" spans="1:11" ht="15" customHeight="1" x14ac:dyDescent="0.25">
      <c r="A618" s="125" t="str">
        <f t="shared" si="9"/>
        <v>47.82.0047.79.00</v>
      </c>
      <c r="B618" s="63" t="s">
        <v>1287</v>
      </c>
      <c r="C618" s="108" t="s">
        <v>1624</v>
      </c>
      <c r="D618" s="108" t="s">
        <v>2968</v>
      </c>
      <c r="E618" s="69">
        <v>6</v>
      </c>
      <c r="F618" s="107"/>
      <c r="G618" s="63" t="s">
        <v>1287</v>
      </c>
      <c r="H618" s="71" t="s">
        <v>1616</v>
      </c>
      <c r="I618" s="71" t="str">
        <f>VLOOKUP(H618,'3. DB25 Alle koder'!B:C,2,FALSE)</f>
        <v>Detailhandel med brugte varer</v>
      </c>
      <c r="J618" s="69">
        <v>5</v>
      </c>
      <c r="K618" s="107" t="s">
        <v>4124</v>
      </c>
    </row>
    <row r="619" spans="1:11" ht="15" customHeight="1" x14ac:dyDescent="0.25">
      <c r="A619" s="125" t="str">
        <f t="shared" si="9"/>
        <v>47.89.0047.12.00</v>
      </c>
      <c r="B619" s="63" t="s">
        <v>1287</v>
      </c>
      <c r="C619" s="108" t="s">
        <v>3553</v>
      </c>
      <c r="D619" s="108" t="s">
        <v>2970</v>
      </c>
      <c r="E619" s="69">
        <v>26</v>
      </c>
      <c r="F619" s="71"/>
      <c r="G619" s="63" t="s">
        <v>1287</v>
      </c>
      <c r="H619" s="71" t="s">
        <v>1492</v>
      </c>
      <c r="I619" s="71" t="str">
        <f>VLOOKUP(H619,'3. DB25 Alle koder'!B:C,2,FALSE)</f>
        <v>Anden ikke-specialiseret detailhandel</v>
      </c>
      <c r="J619" s="69">
        <v>12</v>
      </c>
      <c r="K619" s="96" t="s">
        <v>4120</v>
      </c>
    </row>
    <row r="620" spans="1:11" ht="15" customHeight="1" x14ac:dyDescent="0.25">
      <c r="A620" s="125" t="str">
        <f t="shared" si="9"/>
        <v>47.89.0047.40.00</v>
      </c>
      <c r="B620" s="63" t="s">
        <v>1287</v>
      </c>
      <c r="C620" s="63" t="s">
        <v>3553</v>
      </c>
      <c r="D620" s="63" t="s">
        <v>2970</v>
      </c>
      <c r="E620" s="69">
        <v>26</v>
      </c>
      <c r="F620" s="63" t="s">
        <v>3797</v>
      </c>
      <c r="G620" s="63" t="s">
        <v>1287</v>
      </c>
      <c r="H620" s="63" t="s">
        <v>1523</v>
      </c>
      <c r="I620" s="63" t="str">
        <f>VLOOKUP(H620,'3. DB25 Alle koder'!B:C,2,FALSE)</f>
        <v>Detailhandel med informations- og kommunikationsudstyr</v>
      </c>
      <c r="J620" s="64">
        <v>7</v>
      </c>
      <c r="K620" s="63" t="s">
        <v>3797</v>
      </c>
    </row>
    <row r="621" spans="1:11" ht="15" customHeight="1" x14ac:dyDescent="0.25">
      <c r="A621" s="125" t="str">
        <f t="shared" si="9"/>
        <v>47.89.0047.52.10</v>
      </c>
      <c r="B621" s="63" t="s">
        <v>1287</v>
      </c>
      <c r="C621" s="63" t="s">
        <v>3553</v>
      </c>
      <c r="D621" s="63" t="s">
        <v>2970</v>
      </c>
      <c r="E621" s="69">
        <v>26</v>
      </c>
      <c r="F621" s="63" t="s">
        <v>3797</v>
      </c>
      <c r="G621" s="63" t="s">
        <v>1287</v>
      </c>
      <c r="H621" s="63" t="s">
        <v>1531</v>
      </c>
      <c r="I621" s="63" t="str">
        <f>VLOOKUP(H621,'3. DB25 Alle koder'!B:C,2,FALSE)</f>
        <v>Detailhandel med maling og tapet</v>
      </c>
      <c r="J621" s="64">
        <v>4</v>
      </c>
      <c r="K621" s="63" t="s">
        <v>3797</v>
      </c>
    </row>
    <row r="622" spans="1:11" ht="15" customHeight="1" x14ac:dyDescent="0.25">
      <c r="A622" s="125" t="str">
        <f t="shared" si="9"/>
        <v>47.89.0047.52.20</v>
      </c>
      <c r="B622" s="63" t="s">
        <v>1287</v>
      </c>
      <c r="C622" s="67" t="s">
        <v>3553</v>
      </c>
      <c r="D622" s="67" t="s">
        <v>2970</v>
      </c>
      <c r="E622" s="69">
        <v>26</v>
      </c>
      <c r="F622" s="63" t="s">
        <v>3797</v>
      </c>
      <c r="G622" s="63" t="s">
        <v>1287</v>
      </c>
      <c r="H622" s="63" t="s">
        <v>1533</v>
      </c>
      <c r="I622" s="63" t="str">
        <f>VLOOKUP(H622,'3. DB25 Alle koder'!B:C,2,FALSE)</f>
        <v>Detailhandel med byggematerialer og værktøj</v>
      </c>
      <c r="J622" s="64">
        <v>5</v>
      </c>
      <c r="K622" s="63" t="s">
        <v>3797</v>
      </c>
    </row>
    <row r="623" spans="1:11" ht="15" customHeight="1" x14ac:dyDescent="0.25">
      <c r="A623" s="125" t="str">
        <f t="shared" si="9"/>
        <v>47.89.0047.53.00</v>
      </c>
      <c r="B623" s="63" t="s">
        <v>1287</v>
      </c>
      <c r="C623" s="63" t="s">
        <v>3553</v>
      </c>
      <c r="D623" s="63" t="s">
        <v>2970</v>
      </c>
      <c r="E623" s="69">
        <v>26</v>
      </c>
      <c r="F623" s="63" t="s">
        <v>3797</v>
      </c>
      <c r="G623" s="63" t="s">
        <v>1287</v>
      </c>
      <c r="H623" s="63" t="s">
        <v>1537</v>
      </c>
      <c r="I623" s="63" t="str">
        <f>VLOOKUP(H623,'3. DB25 Alle koder'!B:C,2,FALSE)</f>
        <v>Detailhandel med tæpper, vægbeklædning og gulvbelægning</v>
      </c>
      <c r="J623" s="64">
        <v>4</v>
      </c>
      <c r="K623" s="63" t="s">
        <v>3797</v>
      </c>
    </row>
    <row r="624" spans="1:11" ht="15" customHeight="1" x14ac:dyDescent="0.25">
      <c r="A624" s="125" t="str">
        <f t="shared" si="9"/>
        <v>47.89.0047.54.00</v>
      </c>
      <c r="B624" s="63" t="s">
        <v>1287</v>
      </c>
      <c r="C624" s="63" t="s">
        <v>3553</v>
      </c>
      <c r="D624" s="63" t="s">
        <v>2970</v>
      </c>
      <c r="E624" s="69">
        <v>26</v>
      </c>
      <c r="F624" s="63" t="s">
        <v>3797</v>
      </c>
      <c r="G624" s="63" t="s">
        <v>1287</v>
      </c>
      <c r="H624" s="63" t="s">
        <v>1540</v>
      </c>
      <c r="I624" s="63" t="str">
        <f>VLOOKUP(H624,'3. DB25 Alle koder'!B:C,2,FALSE)</f>
        <v>Detailhandel med elektriske husholdningsapparater</v>
      </c>
      <c r="J624" s="64">
        <v>5</v>
      </c>
      <c r="K624" s="63" t="s">
        <v>3797</v>
      </c>
    </row>
    <row r="625" spans="1:11" ht="15" customHeight="1" x14ac:dyDescent="0.25">
      <c r="A625" s="125" t="str">
        <f t="shared" si="9"/>
        <v>47.89.0047.55.10</v>
      </c>
      <c r="B625" s="63" t="s">
        <v>1287</v>
      </c>
      <c r="C625" s="63" t="s">
        <v>3553</v>
      </c>
      <c r="D625" s="63" t="s">
        <v>2970</v>
      </c>
      <c r="E625" s="69">
        <v>26</v>
      </c>
      <c r="F625" s="63" t="s">
        <v>3797</v>
      </c>
      <c r="G625" s="63" t="s">
        <v>1287</v>
      </c>
      <c r="H625" s="63" t="s">
        <v>1543</v>
      </c>
      <c r="I625" s="63" t="str">
        <f>VLOOKUP(H625,'3. DB25 Alle koder'!B:C,2,FALSE)</f>
        <v>Detailhandel med møbler</v>
      </c>
      <c r="J625" s="64">
        <v>4</v>
      </c>
      <c r="K625" s="63" t="s">
        <v>3797</v>
      </c>
    </row>
    <row r="626" spans="1:11" ht="15" customHeight="1" x14ac:dyDescent="0.25">
      <c r="A626" s="125" t="str">
        <f t="shared" si="9"/>
        <v>47.89.0047.55.20</v>
      </c>
      <c r="B626" s="63" t="s">
        <v>1287</v>
      </c>
      <c r="C626" s="63" t="s">
        <v>3553</v>
      </c>
      <c r="D626" s="63" t="s">
        <v>2970</v>
      </c>
      <c r="E626" s="69">
        <v>26</v>
      </c>
      <c r="F626" s="63" t="s">
        <v>3797</v>
      </c>
      <c r="G626" s="63" t="s">
        <v>1287</v>
      </c>
      <c r="H626" s="63" t="s">
        <v>1545</v>
      </c>
      <c r="I626" s="63" t="str">
        <f>VLOOKUP(H626,'3. DB25 Alle koder'!B:C,2,FALSE)</f>
        <v>Detailhandel med bad- og køkkenelementer mv.</v>
      </c>
      <c r="J626" s="64">
        <v>4</v>
      </c>
      <c r="K626" s="63" t="s">
        <v>3797</v>
      </c>
    </row>
    <row r="627" spans="1:11" ht="15" customHeight="1" x14ac:dyDescent="0.25">
      <c r="A627" s="125" t="str">
        <f t="shared" si="9"/>
        <v>47.89.0047.55.30</v>
      </c>
      <c r="B627" s="63" t="s">
        <v>1287</v>
      </c>
      <c r="C627" s="63" t="s">
        <v>3553</v>
      </c>
      <c r="D627" s="63" t="s">
        <v>2970</v>
      </c>
      <c r="E627" s="69">
        <v>26</v>
      </c>
      <c r="F627" s="63" t="s">
        <v>3797</v>
      </c>
      <c r="G627" s="63" t="s">
        <v>1287</v>
      </c>
      <c r="H627" s="63" t="s">
        <v>1547</v>
      </c>
      <c r="I627" s="63" t="str">
        <f>VLOOKUP(H627,'3. DB25 Alle koder'!B:C,2,FALSE)</f>
        <v>Detailhandel med køkkenudstyr og service mv.</v>
      </c>
      <c r="J627" s="64">
        <v>4</v>
      </c>
      <c r="K627" s="63" t="s">
        <v>3797</v>
      </c>
    </row>
    <row r="628" spans="1:11" ht="15" customHeight="1" x14ac:dyDescent="0.25">
      <c r="A628" s="125" t="str">
        <f t="shared" si="9"/>
        <v>47.89.0047.55.90</v>
      </c>
      <c r="B628" s="63" t="s">
        <v>1287</v>
      </c>
      <c r="C628" s="63" t="s">
        <v>3553</v>
      </c>
      <c r="D628" s="63" t="s">
        <v>2970</v>
      </c>
      <c r="E628" s="69">
        <v>26</v>
      </c>
      <c r="F628" s="67" t="s">
        <v>3797</v>
      </c>
      <c r="G628" s="63" t="s">
        <v>1287</v>
      </c>
      <c r="H628" s="63" t="s">
        <v>1549</v>
      </c>
      <c r="I628" s="63" t="str">
        <f>VLOOKUP(H628,'3. DB25 Alle koder'!B:C,2,FALSE)</f>
        <v>Detailhandel med boligtekstiler,  belysnings- og husholdningsartikler i.a.n.</v>
      </c>
      <c r="J628" s="64">
        <v>6</v>
      </c>
      <c r="K628" s="67" t="s">
        <v>3797</v>
      </c>
    </row>
    <row r="629" spans="1:11" ht="15" customHeight="1" x14ac:dyDescent="0.25">
      <c r="A629" s="125" t="str">
        <f t="shared" si="9"/>
        <v>47.89.0047.61.00</v>
      </c>
      <c r="B629" s="63" t="s">
        <v>1287</v>
      </c>
      <c r="C629" s="63" t="s">
        <v>3553</v>
      </c>
      <c r="D629" s="63" t="s">
        <v>2970</v>
      </c>
      <c r="E629" s="69">
        <v>26</v>
      </c>
      <c r="F629" s="63" t="s">
        <v>3797</v>
      </c>
      <c r="G629" s="63" t="s">
        <v>1287</v>
      </c>
      <c r="H629" s="63" t="s">
        <v>1555</v>
      </c>
      <c r="I629" s="63" t="str">
        <f>VLOOKUP(H629,'3. DB25 Alle koder'!B:C,2,FALSE)</f>
        <v>Detailhandel med bøger</v>
      </c>
      <c r="J629" s="64">
        <v>4</v>
      </c>
      <c r="K629" s="63" t="s">
        <v>3797</v>
      </c>
    </row>
    <row r="630" spans="1:11" ht="15" customHeight="1" x14ac:dyDescent="0.25">
      <c r="A630" s="125" t="str">
        <f t="shared" si="9"/>
        <v>47.89.0047.62.00</v>
      </c>
      <c r="B630" s="63" t="s">
        <v>1287</v>
      </c>
      <c r="C630" s="63" t="s">
        <v>3553</v>
      </c>
      <c r="D630" s="63" t="s">
        <v>2970</v>
      </c>
      <c r="E630" s="69">
        <v>26</v>
      </c>
      <c r="F630" s="63" t="s">
        <v>3797</v>
      </c>
      <c r="G630" s="63" t="s">
        <v>1287</v>
      </c>
      <c r="H630" s="63" t="s">
        <v>1558</v>
      </c>
      <c r="I630" s="63" t="str">
        <f>VLOOKUP(H630,'3. DB25 Alle koder'!B:C,2,FALSE)</f>
        <v>Detailhandel med aviser og andre tidsskrifter samt kontorartikler</v>
      </c>
      <c r="J630" s="64">
        <v>4</v>
      </c>
      <c r="K630" s="63" t="s">
        <v>3797</v>
      </c>
    </row>
    <row r="631" spans="1:11" ht="15" customHeight="1" x14ac:dyDescent="0.25">
      <c r="A631" s="125" t="str">
        <f t="shared" si="9"/>
        <v>47.89.0047.63.20</v>
      </c>
      <c r="B631" s="63" t="s">
        <v>1287</v>
      </c>
      <c r="C631" s="63" t="s">
        <v>3553</v>
      </c>
      <c r="D631" s="63" t="s">
        <v>2970</v>
      </c>
      <c r="E631" s="69">
        <v>26</v>
      </c>
      <c r="F631" s="63" t="s">
        <v>3797</v>
      </c>
      <c r="G631" s="63" t="s">
        <v>1287</v>
      </c>
      <c r="H631" s="63" t="s">
        <v>1563</v>
      </c>
      <c r="I631" s="71" t="str">
        <f>VLOOKUP(H631,'3. DB25 Alle koder'!B:C,2,FALSE)</f>
        <v>Detailhandel med cykler</v>
      </c>
      <c r="J631" s="64">
        <v>4</v>
      </c>
      <c r="K631" s="63" t="s">
        <v>3797</v>
      </c>
    </row>
    <row r="632" spans="1:11" ht="15" customHeight="1" x14ac:dyDescent="0.25">
      <c r="A632" s="125" t="str">
        <f t="shared" si="9"/>
        <v>47.89.0047.63.30</v>
      </c>
      <c r="B632" s="63" t="s">
        <v>1287</v>
      </c>
      <c r="C632" s="67" t="s">
        <v>3553</v>
      </c>
      <c r="D632" s="67" t="s">
        <v>2970</v>
      </c>
      <c r="E632" s="69">
        <v>26</v>
      </c>
      <c r="F632" s="63" t="s">
        <v>3797</v>
      </c>
      <c r="G632" s="63" t="s">
        <v>1287</v>
      </c>
      <c r="H632" s="63" t="s">
        <v>1565</v>
      </c>
      <c r="I632" s="63" t="str">
        <f>VLOOKUP(H632,'3. DB25 Alle koder'!B:C,2,FALSE)</f>
        <v>Detailhandel med lystbåde og udstyr hertil</v>
      </c>
      <c r="J632" s="64">
        <v>4</v>
      </c>
      <c r="K632" s="63" t="s">
        <v>3797</v>
      </c>
    </row>
    <row r="633" spans="1:11" ht="15" customHeight="1" x14ac:dyDescent="0.25">
      <c r="A633" s="125" t="str">
        <f t="shared" si="9"/>
        <v>47.89.0047.64.00</v>
      </c>
      <c r="B633" s="63" t="s">
        <v>1287</v>
      </c>
      <c r="C633" s="63" t="s">
        <v>3553</v>
      </c>
      <c r="D633" s="63" t="s">
        <v>2970</v>
      </c>
      <c r="E633" s="69">
        <v>26</v>
      </c>
      <c r="F633" s="63" t="s">
        <v>3797</v>
      </c>
      <c r="G633" s="63" t="s">
        <v>1287</v>
      </c>
      <c r="H633" s="63" t="s">
        <v>1569</v>
      </c>
      <c r="I633" s="63" t="str">
        <f>VLOOKUP(H633,'3. DB25 Alle koder'!B:C,2,FALSE)</f>
        <v>Detailhandel med spil og legetøj</v>
      </c>
      <c r="J633" s="64">
        <v>4</v>
      </c>
      <c r="K633" s="63" t="s">
        <v>3797</v>
      </c>
    </row>
    <row r="634" spans="1:11" ht="15" customHeight="1" x14ac:dyDescent="0.25">
      <c r="A634" s="125" t="str">
        <f t="shared" si="9"/>
        <v>47.89.0047.69.10</v>
      </c>
      <c r="B634" s="63" t="s">
        <v>1287</v>
      </c>
      <c r="C634" s="63" t="s">
        <v>3553</v>
      </c>
      <c r="D634" s="63" t="s">
        <v>2970</v>
      </c>
      <c r="E634" s="69">
        <v>26</v>
      </c>
      <c r="F634" s="67" t="s">
        <v>3797</v>
      </c>
      <c r="G634" s="63" t="s">
        <v>1287</v>
      </c>
      <c r="H634" s="63" t="s">
        <v>1571</v>
      </c>
      <c r="I634" s="63" t="str">
        <f>VLOOKUP(H634,'3. DB25 Alle koder'!B:C,2,FALSE)</f>
        <v>Detailhandel med musikinstrumenter</v>
      </c>
      <c r="J634" s="64">
        <v>6</v>
      </c>
      <c r="K634" s="67" t="s">
        <v>3797</v>
      </c>
    </row>
    <row r="635" spans="1:11" ht="15" customHeight="1" x14ac:dyDescent="0.25">
      <c r="A635" s="125" t="str">
        <f t="shared" si="9"/>
        <v>47.89.0047.69.20</v>
      </c>
      <c r="B635" s="63" t="s">
        <v>1287</v>
      </c>
      <c r="C635" s="63" t="s">
        <v>3553</v>
      </c>
      <c r="D635" s="63" t="s">
        <v>2970</v>
      </c>
      <c r="E635" s="69">
        <v>26</v>
      </c>
      <c r="F635" s="67" t="s">
        <v>3797</v>
      </c>
      <c r="G635" s="63" t="s">
        <v>1287</v>
      </c>
      <c r="H635" s="63" t="s">
        <v>1573</v>
      </c>
      <c r="I635" s="63" t="str">
        <f>VLOOKUP(H635,'3. DB25 Alle koder'!B:C,2,FALSE)</f>
        <v>Detailhandel med kunst mv.</v>
      </c>
      <c r="J635" s="64">
        <v>5</v>
      </c>
      <c r="K635" s="67" t="s">
        <v>3797</v>
      </c>
    </row>
    <row r="636" spans="1:11" ht="15" customHeight="1" x14ac:dyDescent="0.25">
      <c r="A636" s="125" t="str">
        <f t="shared" si="9"/>
        <v>47.89.0047.69.90</v>
      </c>
      <c r="B636" s="63" t="s">
        <v>1287</v>
      </c>
      <c r="C636" s="63" t="s">
        <v>3553</v>
      </c>
      <c r="D636" s="63" t="s">
        <v>2970</v>
      </c>
      <c r="E636" s="69">
        <v>26</v>
      </c>
      <c r="F636" s="63" t="s">
        <v>3797</v>
      </c>
      <c r="G636" s="63" t="s">
        <v>1287</v>
      </c>
      <c r="H636" s="63" t="s">
        <v>1575</v>
      </c>
      <c r="I636" s="63" t="str">
        <f>VLOOKUP(H636,'3. DB25 Alle koder'!B:C,2,FALSE)</f>
        <v>Detailhandel med andre kulturelle artikler i.a.n</v>
      </c>
      <c r="J636" s="64">
        <v>4</v>
      </c>
      <c r="K636" s="63" t="s">
        <v>3797</v>
      </c>
    </row>
    <row r="637" spans="1:11" ht="15" customHeight="1" x14ac:dyDescent="0.25">
      <c r="A637" s="125" t="str">
        <f t="shared" si="9"/>
        <v>47.89.0047.74.10</v>
      </c>
      <c r="B637" s="63" t="s">
        <v>1287</v>
      </c>
      <c r="C637" s="63" t="s">
        <v>3553</v>
      </c>
      <c r="D637" s="63" t="s">
        <v>2970</v>
      </c>
      <c r="E637" s="69">
        <v>26</v>
      </c>
      <c r="F637" s="67" t="s">
        <v>3797</v>
      </c>
      <c r="G637" s="63" t="s">
        <v>1287</v>
      </c>
      <c r="H637" s="63" t="s">
        <v>1596</v>
      </c>
      <c r="I637" s="63" t="str">
        <f>VLOOKUP(H637,'3. DB25 Alle koder'!B:C,2,FALSE)</f>
        <v>Optikeraktiviteter</v>
      </c>
      <c r="J637" s="69">
        <v>4</v>
      </c>
      <c r="K637" s="67" t="s">
        <v>3797</v>
      </c>
    </row>
    <row r="638" spans="1:11" ht="15" customHeight="1" x14ac:dyDescent="0.25">
      <c r="A638" s="125" t="str">
        <f t="shared" si="9"/>
        <v>47.89.0047.74.20</v>
      </c>
      <c r="B638" s="63" t="s">
        <v>1287</v>
      </c>
      <c r="C638" s="63" t="s">
        <v>3553</v>
      </c>
      <c r="D638" s="63" t="s">
        <v>2970</v>
      </c>
      <c r="E638" s="69">
        <v>26</v>
      </c>
      <c r="F638" s="67" t="s">
        <v>3797</v>
      </c>
      <c r="G638" s="63" t="s">
        <v>1287</v>
      </c>
      <c r="H638" s="63" t="s">
        <v>1598</v>
      </c>
      <c r="I638" s="71" t="str">
        <f>VLOOKUP(H638,'3. DB25 Alle koder'!B:C,2,FALSE)</f>
        <v>Detailhandel med andre medicinske og ortopædiske artikler</v>
      </c>
      <c r="J638" s="69">
        <v>4</v>
      </c>
      <c r="K638" s="67" t="s">
        <v>3797</v>
      </c>
    </row>
    <row r="639" spans="1:11" ht="15" customHeight="1" x14ac:dyDescent="0.25">
      <c r="A639" s="125" t="str">
        <f t="shared" si="9"/>
        <v>47.89.0047.75.00</v>
      </c>
      <c r="B639" s="63" t="s">
        <v>1287</v>
      </c>
      <c r="C639" s="63" t="s">
        <v>3553</v>
      </c>
      <c r="D639" s="63" t="s">
        <v>2970</v>
      </c>
      <c r="E639" s="69">
        <v>26</v>
      </c>
      <c r="F639" s="63" t="s">
        <v>3797</v>
      </c>
      <c r="G639" s="63" t="s">
        <v>1287</v>
      </c>
      <c r="H639" s="63" t="s">
        <v>1601</v>
      </c>
      <c r="I639" s="63" t="str">
        <f>VLOOKUP(H639,'3. DB25 Alle koder'!B:C,2,FALSE)</f>
        <v>Detailhandel med kosmetikvarer og toiletartikler</v>
      </c>
      <c r="J639" s="64">
        <v>4</v>
      </c>
      <c r="K639" s="63" t="s">
        <v>3797</v>
      </c>
    </row>
    <row r="640" spans="1:11" ht="15" customHeight="1" x14ac:dyDescent="0.25">
      <c r="A640" s="125" t="str">
        <f t="shared" si="9"/>
        <v>47.89.0047.76.10</v>
      </c>
      <c r="B640" s="63" t="s">
        <v>1287</v>
      </c>
      <c r="C640" s="63" t="s">
        <v>3553</v>
      </c>
      <c r="D640" s="63" t="s">
        <v>2970</v>
      </c>
      <c r="E640" s="69">
        <v>26</v>
      </c>
      <c r="F640" s="63" t="s">
        <v>3797</v>
      </c>
      <c r="G640" s="63" t="s">
        <v>1287</v>
      </c>
      <c r="H640" s="63" t="s">
        <v>1604</v>
      </c>
      <c r="I640" s="63" t="str">
        <f>VLOOKUP(H640,'3. DB25 Alle koder'!B:C,2,FALSE)</f>
        <v>Detailhandel med blomster og planter</v>
      </c>
      <c r="J640" s="64">
        <v>5</v>
      </c>
      <c r="K640" s="63" t="s">
        <v>3797</v>
      </c>
    </row>
    <row r="641" spans="1:11" ht="15" customHeight="1" x14ac:dyDescent="0.25">
      <c r="A641" s="125" t="str">
        <f t="shared" si="9"/>
        <v>47.89.0047.76.20</v>
      </c>
      <c r="B641" s="63" t="s">
        <v>1287</v>
      </c>
      <c r="C641" s="63" t="s">
        <v>3553</v>
      </c>
      <c r="D641" s="63" t="s">
        <v>2970</v>
      </c>
      <c r="E641" s="69">
        <v>26</v>
      </c>
      <c r="F641" s="63" t="s">
        <v>3797</v>
      </c>
      <c r="G641" s="63" t="s">
        <v>1287</v>
      </c>
      <c r="H641" s="63" t="s">
        <v>1606</v>
      </c>
      <c r="I641" s="63" t="str">
        <f>VLOOKUP(H641,'3. DB25 Alle koder'!B:C,2,FALSE)</f>
        <v>Detailhandel med kæledyr og udstyr til kæledyr</v>
      </c>
      <c r="J641" s="64">
        <v>4</v>
      </c>
      <c r="K641" s="63" t="s">
        <v>3797</v>
      </c>
    </row>
    <row r="642" spans="1:11" ht="15" customHeight="1" x14ac:dyDescent="0.25">
      <c r="A642" s="125" t="str">
        <f t="shared" ref="A642:A705" si="10">C642&amp;H642</f>
        <v>47.89.0047.77.00</v>
      </c>
      <c r="B642" s="63" t="s">
        <v>1287</v>
      </c>
      <c r="C642" s="63" t="s">
        <v>3553</v>
      </c>
      <c r="D642" s="63" t="s">
        <v>2970</v>
      </c>
      <c r="E642" s="69">
        <v>26</v>
      </c>
      <c r="F642" s="63" t="s">
        <v>3797</v>
      </c>
      <c r="G642" s="63" t="s">
        <v>1287</v>
      </c>
      <c r="H642" s="63" t="s">
        <v>1610</v>
      </c>
      <c r="I642" s="63" t="str">
        <f>VLOOKUP(H642,'3. DB25 Alle koder'!B:C,2,FALSE)</f>
        <v>Detailhandel med ure og smykker</v>
      </c>
      <c r="J642" s="64">
        <v>4</v>
      </c>
      <c r="K642" s="63" t="s">
        <v>3797</v>
      </c>
    </row>
    <row r="643" spans="1:11" ht="15" customHeight="1" x14ac:dyDescent="0.25">
      <c r="A643" s="125" t="str">
        <f t="shared" si="10"/>
        <v>47.89.0047.78.00</v>
      </c>
      <c r="B643" s="63" t="s">
        <v>1287</v>
      </c>
      <c r="C643" s="63" t="s">
        <v>3553</v>
      </c>
      <c r="D643" s="63" t="s">
        <v>2970</v>
      </c>
      <c r="E643" s="69">
        <v>26</v>
      </c>
      <c r="F643" s="63" t="s">
        <v>3797</v>
      </c>
      <c r="G643" s="63" t="s">
        <v>1287</v>
      </c>
      <c r="H643" s="63" t="s">
        <v>1613</v>
      </c>
      <c r="I643" s="63" t="str">
        <f>VLOOKUP(H643,'3. DB25 Alle koder'!B:C,2,FALSE)</f>
        <v>Detailhandel med andre nye varer</v>
      </c>
      <c r="J643" s="64">
        <v>8</v>
      </c>
      <c r="K643" s="63" t="s">
        <v>3797</v>
      </c>
    </row>
    <row r="644" spans="1:11" ht="15" customHeight="1" x14ac:dyDescent="0.25">
      <c r="A644" s="125" t="str">
        <f t="shared" si="10"/>
        <v>47.89.0047.79.00</v>
      </c>
      <c r="B644" s="63" t="s">
        <v>1287</v>
      </c>
      <c r="C644" s="63" t="s">
        <v>3553</v>
      </c>
      <c r="D644" s="63" t="s">
        <v>2970</v>
      </c>
      <c r="E644" s="69">
        <v>26</v>
      </c>
      <c r="F644" s="63" t="s">
        <v>3797</v>
      </c>
      <c r="G644" s="63" t="s">
        <v>1287</v>
      </c>
      <c r="H644" s="63" t="s">
        <v>1616</v>
      </c>
      <c r="I644" s="63" t="str">
        <f>VLOOKUP(H644,'3. DB25 Alle koder'!B:C,2,FALSE)</f>
        <v>Detailhandel med brugte varer</v>
      </c>
      <c r="J644" s="69">
        <v>5</v>
      </c>
      <c r="K644" s="63" t="s">
        <v>3797</v>
      </c>
    </row>
    <row r="645" spans="1:11" ht="15" customHeight="1" x14ac:dyDescent="0.25">
      <c r="A645" s="125" t="str">
        <f t="shared" si="10"/>
        <v>47.91.1147.11.10</v>
      </c>
      <c r="B645" s="63" t="s">
        <v>1287</v>
      </c>
      <c r="C645" s="63" t="s">
        <v>3554</v>
      </c>
      <c r="D645" s="63" t="s">
        <v>2973</v>
      </c>
      <c r="E645" s="69">
        <v>13</v>
      </c>
      <c r="F645" s="67" t="s">
        <v>3797</v>
      </c>
      <c r="G645" s="63" t="s">
        <v>1287</v>
      </c>
      <c r="H645" s="63" t="s">
        <v>1484</v>
      </c>
      <c r="I645" s="63" t="str">
        <f>VLOOKUP(H645,'3. DB25 Alle koder'!B:C,2,FALSE)</f>
        <v>Detailhandel med kioskvarer</v>
      </c>
      <c r="J645" s="64">
        <v>4</v>
      </c>
      <c r="K645" s="67" t="s">
        <v>3797</v>
      </c>
    </row>
    <row r="646" spans="1:11" ht="15" customHeight="1" x14ac:dyDescent="0.25">
      <c r="A646" s="125" t="str">
        <f t="shared" si="10"/>
        <v>47.91.1147.11.20</v>
      </c>
      <c r="B646" s="63" t="s">
        <v>1287</v>
      </c>
      <c r="C646" s="63" t="s">
        <v>3554</v>
      </c>
      <c r="D646" s="63" t="s">
        <v>2973</v>
      </c>
      <c r="E646" s="69">
        <v>13</v>
      </c>
      <c r="F646" s="67" t="s">
        <v>3797</v>
      </c>
      <c r="G646" s="63" t="s">
        <v>1287</v>
      </c>
      <c r="H646" s="63" t="s">
        <v>1486</v>
      </c>
      <c r="I646" s="63" t="str">
        <f>VLOOKUP(H646,'3. DB25 Alle koder'!B:C,2,FALSE)</f>
        <v>Detailhandel med dagligvarer i supermarkeder og købmandsbutikker</v>
      </c>
      <c r="J646" s="64">
        <v>5</v>
      </c>
      <c r="K646" s="67" t="s">
        <v>3797</v>
      </c>
    </row>
    <row r="647" spans="1:11" ht="15" customHeight="1" x14ac:dyDescent="0.25">
      <c r="A647" s="125" t="str">
        <f t="shared" si="10"/>
        <v>47.91.1147.11.30</v>
      </c>
      <c r="B647" s="63" t="s">
        <v>1287</v>
      </c>
      <c r="C647" s="63" t="s">
        <v>3554</v>
      </c>
      <c r="D647" s="63" t="s">
        <v>2973</v>
      </c>
      <c r="E647" s="69">
        <v>13</v>
      </c>
      <c r="F647" s="63" t="s">
        <v>3797</v>
      </c>
      <c r="G647" s="63" t="s">
        <v>1287</v>
      </c>
      <c r="H647" s="63" t="s">
        <v>1488</v>
      </c>
      <c r="I647" s="63" t="str">
        <f>VLOOKUP(H647,'3. DB25 Alle koder'!B:C,2,FALSE)</f>
        <v>Detailhandel med dagligvarer i discountsupermarkeder</v>
      </c>
      <c r="J647" s="64">
        <v>4</v>
      </c>
      <c r="K647" s="63" t="s">
        <v>3797</v>
      </c>
    </row>
    <row r="648" spans="1:11" ht="15" customHeight="1" x14ac:dyDescent="0.25">
      <c r="A648" s="125" t="str">
        <f t="shared" si="10"/>
        <v>47.91.1147.12.00</v>
      </c>
      <c r="B648" s="63" t="s">
        <v>1287</v>
      </c>
      <c r="C648" s="71" t="s">
        <v>3554</v>
      </c>
      <c r="D648" s="71" t="s">
        <v>2973</v>
      </c>
      <c r="E648" s="69">
        <v>13</v>
      </c>
      <c r="F648" s="95"/>
      <c r="G648" s="63" t="s">
        <v>1287</v>
      </c>
      <c r="H648" s="71" t="s">
        <v>1492</v>
      </c>
      <c r="I648" s="71" t="str">
        <f>VLOOKUP(H648,'3. DB25 Alle koder'!B:C,2,FALSE)</f>
        <v>Anden ikke-specialiseret detailhandel</v>
      </c>
      <c r="J648" s="69">
        <v>12</v>
      </c>
      <c r="K648" s="113" t="s">
        <v>4121</v>
      </c>
    </row>
    <row r="649" spans="1:11" ht="15" customHeight="1" x14ac:dyDescent="0.25">
      <c r="A649" s="125" t="str">
        <f t="shared" si="10"/>
        <v>47.91.1147.21.00</v>
      </c>
      <c r="B649" s="63" t="s">
        <v>1287</v>
      </c>
      <c r="C649" s="63" t="s">
        <v>3554</v>
      </c>
      <c r="D649" s="63" t="s">
        <v>2973</v>
      </c>
      <c r="E649" s="69">
        <v>13</v>
      </c>
      <c r="F649" s="63" t="s">
        <v>3797</v>
      </c>
      <c r="G649" s="63" t="s">
        <v>1287</v>
      </c>
      <c r="H649" s="63" t="s">
        <v>1497</v>
      </c>
      <c r="I649" s="63" t="str">
        <f>VLOOKUP(H649,'3. DB25 Alle koder'!B:C,2,FALSE)</f>
        <v>Detailhandel med frugt og grøntsager</v>
      </c>
      <c r="J649" s="64">
        <v>4</v>
      </c>
      <c r="K649" s="63" t="s">
        <v>3797</v>
      </c>
    </row>
    <row r="650" spans="1:11" ht="15" customHeight="1" x14ac:dyDescent="0.25">
      <c r="A650" s="125" t="str">
        <f t="shared" si="10"/>
        <v>47.91.1147.22.00</v>
      </c>
      <c r="B650" s="63" t="s">
        <v>1287</v>
      </c>
      <c r="C650" s="63" t="s">
        <v>3554</v>
      </c>
      <c r="D650" s="63" t="s">
        <v>2973</v>
      </c>
      <c r="E650" s="69">
        <v>13</v>
      </c>
      <c r="F650" s="63" t="s">
        <v>3797</v>
      </c>
      <c r="G650" s="63" t="s">
        <v>1287</v>
      </c>
      <c r="H650" s="63" t="s">
        <v>1500</v>
      </c>
      <c r="I650" s="63" t="str">
        <f>VLOOKUP(H650,'3. DB25 Alle koder'!B:C,2,FALSE)</f>
        <v>Detailhandel med kød og kødprodukter</v>
      </c>
      <c r="J650" s="64">
        <v>4</v>
      </c>
      <c r="K650" s="63" t="s">
        <v>3797</v>
      </c>
    </row>
    <row r="651" spans="1:11" ht="15" customHeight="1" x14ac:dyDescent="0.25">
      <c r="A651" s="125" t="str">
        <f t="shared" si="10"/>
        <v>47.91.1147.23.00</v>
      </c>
      <c r="B651" s="63" t="s">
        <v>1287</v>
      </c>
      <c r="C651" s="63" t="s">
        <v>3554</v>
      </c>
      <c r="D651" s="63" t="s">
        <v>2973</v>
      </c>
      <c r="E651" s="69">
        <v>13</v>
      </c>
      <c r="F651" s="67" t="s">
        <v>3797</v>
      </c>
      <c r="G651" s="63" t="s">
        <v>1287</v>
      </c>
      <c r="H651" s="63" t="s">
        <v>1503</v>
      </c>
      <c r="I651" s="63" t="str">
        <f>VLOOKUP(H651,'3. DB25 Alle koder'!B:C,2,FALSE)</f>
        <v>Detailhandel med fisk, krebsdyr og bløddyr</v>
      </c>
      <c r="J651" s="64">
        <v>4</v>
      </c>
      <c r="K651" s="67" t="s">
        <v>3797</v>
      </c>
    </row>
    <row r="652" spans="1:11" ht="15" customHeight="1" x14ac:dyDescent="0.25">
      <c r="A652" s="125" t="str">
        <f t="shared" si="10"/>
        <v>47.91.1147.24.00</v>
      </c>
      <c r="B652" s="63" t="s">
        <v>1287</v>
      </c>
      <c r="C652" s="63" t="s">
        <v>3554</v>
      </c>
      <c r="D652" s="63" t="s">
        <v>2973</v>
      </c>
      <c r="E652" s="69">
        <v>13</v>
      </c>
      <c r="F652" s="63" t="s">
        <v>3797</v>
      </c>
      <c r="G652" s="63" t="s">
        <v>1287</v>
      </c>
      <c r="H652" s="63" t="s">
        <v>1506</v>
      </c>
      <c r="I652" s="63" t="str">
        <f>VLOOKUP(H652,'3. DB25 Alle koder'!B:C,2,FALSE)</f>
        <v>Detailhandel med bagværk og konfekture</v>
      </c>
      <c r="J652" s="64">
        <v>4</v>
      </c>
      <c r="K652" s="63" t="s">
        <v>3797</v>
      </c>
    </row>
    <row r="653" spans="1:11" ht="15" customHeight="1" x14ac:dyDescent="0.25">
      <c r="A653" s="125" t="str">
        <f t="shared" si="10"/>
        <v>47.91.1147.25.00</v>
      </c>
      <c r="B653" s="63" t="s">
        <v>1287</v>
      </c>
      <c r="C653" s="63" t="s">
        <v>3554</v>
      </c>
      <c r="D653" s="63" t="s">
        <v>2973</v>
      </c>
      <c r="E653" s="69">
        <v>13</v>
      </c>
      <c r="F653" s="63" t="s">
        <v>3797</v>
      </c>
      <c r="G653" s="63" t="s">
        <v>1287</v>
      </c>
      <c r="H653" s="63" t="s">
        <v>1509</v>
      </c>
      <c r="I653" s="63" t="str">
        <f>VLOOKUP(H653,'3. DB25 Alle koder'!B:C,2,FALSE)</f>
        <v>Detailhandel med drikkevarer</v>
      </c>
      <c r="J653" s="64">
        <v>4</v>
      </c>
      <c r="K653" s="63" t="s">
        <v>3797</v>
      </c>
    </row>
    <row r="654" spans="1:11" ht="15" customHeight="1" x14ac:dyDescent="0.25">
      <c r="A654" s="125" t="str">
        <f t="shared" si="10"/>
        <v>47.91.1147.26.00</v>
      </c>
      <c r="B654" s="63" t="s">
        <v>1287</v>
      </c>
      <c r="C654" s="63" t="s">
        <v>3554</v>
      </c>
      <c r="D654" s="63" t="s">
        <v>2973</v>
      </c>
      <c r="E654" s="69">
        <v>13</v>
      </c>
      <c r="F654" s="67" t="s">
        <v>3797</v>
      </c>
      <c r="G654" s="63" t="s">
        <v>1287</v>
      </c>
      <c r="H654" s="63" t="s">
        <v>1512</v>
      </c>
      <c r="I654" s="63" t="str">
        <f>VLOOKUP(H654,'3. DB25 Alle koder'!B:C,2,FALSE)</f>
        <v>Detailhandel med tobaksvarer</v>
      </c>
      <c r="J654" s="64">
        <v>4</v>
      </c>
      <c r="K654" s="67" t="s">
        <v>3797</v>
      </c>
    </row>
    <row r="655" spans="1:11" ht="15" customHeight="1" x14ac:dyDescent="0.25">
      <c r="A655" s="125" t="str">
        <f t="shared" si="10"/>
        <v>47.91.1147.27.00</v>
      </c>
      <c r="B655" s="63" t="s">
        <v>1287</v>
      </c>
      <c r="C655" s="63" t="s">
        <v>3554</v>
      </c>
      <c r="D655" s="63" t="s">
        <v>2973</v>
      </c>
      <c r="E655" s="69">
        <v>13</v>
      </c>
      <c r="F655" s="67" t="s">
        <v>3797</v>
      </c>
      <c r="G655" s="63" t="s">
        <v>1287</v>
      </c>
      <c r="H655" s="63" t="s">
        <v>1515</v>
      </c>
      <c r="I655" s="63" t="str">
        <f>VLOOKUP(H655,'3. DB25 Alle koder'!B:C,2,FALSE)</f>
        <v>Detailhandel med andre fødevarer</v>
      </c>
      <c r="J655" s="64">
        <v>4</v>
      </c>
      <c r="K655" s="67" t="s">
        <v>3797</v>
      </c>
    </row>
    <row r="656" spans="1:11" ht="15" customHeight="1" x14ac:dyDescent="0.25">
      <c r="A656" s="125" t="str">
        <f t="shared" si="10"/>
        <v>47.91.1147.91.00</v>
      </c>
      <c r="B656" s="63" t="s">
        <v>1287</v>
      </c>
      <c r="C656" s="108" t="s">
        <v>3554</v>
      </c>
      <c r="D656" s="108" t="s">
        <v>2973</v>
      </c>
      <c r="E656" s="69">
        <v>13</v>
      </c>
      <c r="F656" s="95"/>
      <c r="G656" s="63" t="s">
        <v>1287</v>
      </c>
      <c r="H656" s="71" t="s">
        <v>1631</v>
      </c>
      <c r="I656" s="71" t="str">
        <f>VLOOKUP(H656,'3. DB25 Alle koder'!B:C,2,FALSE)</f>
        <v>Formidlingsaktiviteter inden for ikke-specialiseret detailhandel</v>
      </c>
      <c r="J656" s="69">
        <v>15</v>
      </c>
      <c r="K656" s="95"/>
    </row>
    <row r="657" spans="1:11" ht="15" customHeight="1" x14ac:dyDescent="0.25">
      <c r="A657" s="125" t="str">
        <f t="shared" si="10"/>
        <v>47.91.1147.92.00</v>
      </c>
      <c r="B657" s="63" t="s">
        <v>1287</v>
      </c>
      <c r="C657" s="71" t="s">
        <v>3554</v>
      </c>
      <c r="D657" s="71" t="s">
        <v>2973</v>
      </c>
      <c r="E657" s="69">
        <v>13</v>
      </c>
      <c r="F657" s="107"/>
      <c r="G657" s="63" t="s">
        <v>1287</v>
      </c>
      <c r="H657" s="71" t="s">
        <v>1634</v>
      </c>
      <c r="I657" s="71" t="str">
        <f>VLOOKUP(H657,'3. DB25 Alle koder'!B:C,2,FALSE)</f>
        <v>Formidlingsaktiviteter inden for specialiseret detailhandel</v>
      </c>
      <c r="J657" s="71">
        <v>16</v>
      </c>
      <c r="K657" s="107"/>
    </row>
    <row r="658" spans="1:11" ht="15" customHeight="1" x14ac:dyDescent="0.25">
      <c r="A658" s="125" t="str">
        <f t="shared" si="10"/>
        <v>47.91.1247.12.00</v>
      </c>
      <c r="B658" s="63" t="s">
        <v>1287</v>
      </c>
      <c r="C658" s="71" t="s">
        <v>3555</v>
      </c>
      <c r="D658" s="71" t="s">
        <v>2974</v>
      </c>
      <c r="E658" s="69">
        <v>6</v>
      </c>
      <c r="F658" s="71"/>
      <c r="G658" s="63" t="s">
        <v>1287</v>
      </c>
      <c r="H658" s="71" t="s">
        <v>1492</v>
      </c>
      <c r="I658" s="71" t="str">
        <f>VLOOKUP(H658,'3. DB25 Alle koder'!B:C,2,FALSE)</f>
        <v>Anden ikke-specialiseret detailhandel</v>
      </c>
      <c r="J658" s="69">
        <v>12</v>
      </c>
      <c r="K658" s="96" t="s">
        <v>4121</v>
      </c>
    </row>
    <row r="659" spans="1:11" ht="15" customHeight="1" x14ac:dyDescent="0.25">
      <c r="A659" s="125" t="str">
        <f t="shared" si="10"/>
        <v>47.91.1247.40.00</v>
      </c>
      <c r="B659" s="63" t="s">
        <v>1287</v>
      </c>
      <c r="C659" s="63" t="s">
        <v>3555</v>
      </c>
      <c r="D659" s="63" t="s">
        <v>2974</v>
      </c>
      <c r="E659" s="69">
        <v>6</v>
      </c>
      <c r="F659" s="67" t="s">
        <v>3797</v>
      </c>
      <c r="G659" s="63" t="s">
        <v>1287</v>
      </c>
      <c r="H659" s="63" t="s">
        <v>1523</v>
      </c>
      <c r="I659" s="63" t="str">
        <f>VLOOKUP(H659,'3. DB25 Alle koder'!B:C,2,FALSE)</f>
        <v>Detailhandel med informations- og kommunikationsudstyr</v>
      </c>
      <c r="J659" s="64">
        <v>7</v>
      </c>
      <c r="K659" s="67" t="s">
        <v>3797</v>
      </c>
    </row>
    <row r="660" spans="1:11" ht="15" customHeight="1" x14ac:dyDescent="0.25">
      <c r="A660" s="125" t="str">
        <f t="shared" si="10"/>
        <v>47.91.1247.54.00</v>
      </c>
      <c r="B660" s="63" t="s">
        <v>1287</v>
      </c>
      <c r="C660" s="63" t="s">
        <v>3555</v>
      </c>
      <c r="D660" s="63" t="s">
        <v>2974</v>
      </c>
      <c r="E660" s="69">
        <v>6</v>
      </c>
      <c r="F660" s="63" t="s">
        <v>3797</v>
      </c>
      <c r="G660" s="63" t="s">
        <v>1287</v>
      </c>
      <c r="H660" s="63" t="s">
        <v>1540</v>
      </c>
      <c r="I660" s="63" t="str">
        <f>VLOOKUP(H660,'3. DB25 Alle koder'!B:C,2,FALSE)</f>
        <v>Detailhandel med elektriske husholdningsapparater</v>
      </c>
      <c r="J660" s="64">
        <v>5</v>
      </c>
      <c r="K660" s="63" t="s">
        <v>3797</v>
      </c>
    </row>
    <row r="661" spans="1:11" ht="15" customHeight="1" x14ac:dyDescent="0.25">
      <c r="A661" s="125" t="str">
        <f t="shared" si="10"/>
        <v>47.91.1247.78.00</v>
      </c>
      <c r="B661" s="63" t="s">
        <v>1287</v>
      </c>
      <c r="C661" s="63" t="s">
        <v>3555</v>
      </c>
      <c r="D661" s="63" t="s">
        <v>2974</v>
      </c>
      <c r="E661" s="69">
        <v>6</v>
      </c>
      <c r="F661" s="63" t="s">
        <v>3797</v>
      </c>
      <c r="G661" s="63" t="s">
        <v>1287</v>
      </c>
      <c r="H661" s="63" t="s">
        <v>1613</v>
      </c>
      <c r="I661" s="63" t="str">
        <f>VLOOKUP(H661,'3. DB25 Alle koder'!B:C,2,FALSE)</f>
        <v>Detailhandel med andre nye varer</v>
      </c>
      <c r="J661" s="64">
        <v>8</v>
      </c>
      <c r="K661" s="63" t="s">
        <v>3797</v>
      </c>
    </row>
    <row r="662" spans="1:11" ht="15" customHeight="1" x14ac:dyDescent="0.25">
      <c r="A662" s="125" t="str">
        <f t="shared" si="10"/>
        <v>47.91.1247.91.00</v>
      </c>
      <c r="B662" s="63" t="s">
        <v>1287</v>
      </c>
      <c r="C662" s="108" t="s">
        <v>3555</v>
      </c>
      <c r="D662" s="108" t="s">
        <v>2974</v>
      </c>
      <c r="E662" s="69">
        <v>6</v>
      </c>
      <c r="F662" s="95"/>
      <c r="G662" s="63" t="s">
        <v>1287</v>
      </c>
      <c r="H662" s="71" t="s">
        <v>1631</v>
      </c>
      <c r="I662" s="71" t="str">
        <f>VLOOKUP(H662,'3. DB25 Alle koder'!B:C,2,FALSE)</f>
        <v>Formidlingsaktiviteter inden for ikke-specialiseret detailhandel</v>
      </c>
      <c r="J662" s="69">
        <v>15</v>
      </c>
      <c r="K662" s="95"/>
    </row>
    <row r="663" spans="1:11" ht="15" customHeight="1" x14ac:dyDescent="0.25">
      <c r="A663" s="125" t="str">
        <f t="shared" si="10"/>
        <v>47.91.1247.92.00</v>
      </c>
      <c r="B663" s="63" t="s">
        <v>1287</v>
      </c>
      <c r="C663" s="71" t="s">
        <v>3555</v>
      </c>
      <c r="D663" s="71" t="s">
        <v>2974</v>
      </c>
      <c r="E663" s="69">
        <v>6</v>
      </c>
      <c r="F663" s="107"/>
      <c r="G663" s="63" t="s">
        <v>1287</v>
      </c>
      <c r="H663" s="71" t="s">
        <v>1634</v>
      </c>
      <c r="I663" s="71" t="str">
        <f>VLOOKUP(H663,'3. DB25 Alle koder'!B:C,2,FALSE)</f>
        <v>Formidlingsaktiviteter inden for specialiseret detailhandel</v>
      </c>
      <c r="J663" s="71">
        <v>16</v>
      </c>
      <c r="K663" s="107"/>
    </row>
    <row r="664" spans="1:11" ht="15" customHeight="1" x14ac:dyDescent="0.25">
      <c r="A664" s="125" t="str">
        <f t="shared" si="10"/>
        <v>47.91.1347.12.00</v>
      </c>
      <c r="B664" s="63" t="s">
        <v>1287</v>
      </c>
      <c r="C664" s="71" t="s">
        <v>3556</v>
      </c>
      <c r="D664" s="71" t="s">
        <v>2975</v>
      </c>
      <c r="E664" s="69">
        <v>11</v>
      </c>
      <c r="F664" s="71"/>
      <c r="G664" s="63" t="s">
        <v>1287</v>
      </c>
      <c r="H664" s="71" t="s">
        <v>1492</v>
      </c>
      <c r="I664" s="71" t="str">
        <f>VLOOKUP(H664,'3. DB25 Alle koder'!B:C,2,FALSE)</f>
        <v>Anden ikke-specialiseret detailhandel</v>
      </c>
      <c r="J664" s="69">
        <v>12</v>
      </c>
      <c r="K664" s="96" t="s">
        <v>4121</v>
      </c>
    </row>
    <row r="665" spans="1:11" ht="15" customHeight="1" x14ac:dyDescent="0.25">
      <c r="A665" s="125" t="str">
        <f t="shared" si="10"/>
        <v>47.91.1347.51.00</v>
      </c>
      <c r="B665" s="63" t="s">
        <v>1287</v>
      </c>
      <c r="C665" s="63" t="s">
        <v>3556</v>
      </c>
      <c r="D665" s="63" t="s">
        <v>2975</v>
      </c>
      <c r="E665" s="69">
        <v>11</v>
      </c>
      <c r="F665" s="63" t="s">
        <v>3797</v>
      </c>
      <c r="G665" s="63" t="s">
        <v>1287</v>
      </c>
      <c r="H665" s="63" t="s">
        <v>1528</v>
      </c>
      <c r="I665" s="63" t="str">
        <f>VLOOKUP(H665,'3. DB25 Alle koder'!B:C,2,FALSE)</f>
        <v>Detailhandel med tekstiler</v>
      </c>
      <c r="J665" s="64">
        <v>4</v>
      </c>
      <c r="K665" s="63" t="s">
        <v>3797</v>
      </c>
    </row>
    <row r="666" spans="1:11" ht="15" customHeight="1" x14ac:dyDescent="0.25">
      <c r="A666" s="125" t="str">
        <f t="shared" si="10"/>
        <v>47.91.1347.52.10</v>
      </c>
      <c r="B666" s="63" t="s">
        <v>1287</v>
      </c>
      <c r="C666" s="63" t="s">
        <v>3556</v>
      </c>
      <c r="D666" s="63" t="s">
        <v>2975</v>
      </c>
      <c r="E666" s="69">
        <v>11</v>
      </c>
      <c r="F666" s="67" t="s">
        <v>3797</v>
      </c>
      <c r="G666" s="63" t="s">
        <v>1287</v>
      </c>
      <c r="H666" s="63" t="s">
        <v>1531</v>
      </c>
      <c r="I666" s="63" t="str">
        <f>VLOOKUP(H666,'3. DB25 Alle koder'!B:C,2,FALSE)</f>
        <v>Detailhandel med maling og tapet</v>
      </c>
      <c r="J666" s="64">
        <v>4</v>
      </c>
      <c r="K666" s="67" t="s">
        <v>3797</v>
      </c>
    </row>
    <row r="667" spans="1:11" ht="15" customHeight="1" x14ac:dyDescent="0.25">
      <c r="A667" s="125" t="str">
        <f t="shared" si="10"/>
        <v>47.91.1347.52.20</v>
      </c>
      <c r="B667" s="63" t="s">
        <v>1287</v>
      </c>
      <c r="C667" s="63" t="s">
        <v>3556</v>
      </c>
      <c r="D667" s="63" t="s">
        <v>2975</v>
      </c>
      <c r="E667" s="69">
        <v>11</v>
      </c>
      <c r="F667" s="63" t="s">
        <v>3797</v>
      </c>
      <c r="G667" s="63" t="s">
        <v>1287</v>
      </c>
      <c r="H667" s="63" t="s">
        <v>1533</v>
      </c>
      <c r="I667" s="63" t="str">
        <f>VLOOKUP(H667,'3. DB25 Alle koder'!B:C,2,FALSE)</f>
        <v>Detailhandel med byggematerialer og værktøj</v>
      </c>
      <c r="J667" s="64">
        <v>5</v>
      </c>
      <c r="K667" s="63" t="s">
        <v>3797</v>
      </c>
    </row>
    <row r="668" spans="1:11" ht="15" customHeight="1" x14ac:dyDescent="0.25">
      <c r="A668" s="125" t="str">
        <f t="shared" si="10"/>
        <v>47.91.1347.53.00</v>
      </c>
      <c r="B668" s="63" t="s">
        <v>1287</v>
      </c>
      <c r="C668" s="63" t="s">
        <v>3556</v>
      </c>
      <c r="D668" s="63" t="s">
        <v>2975</v>
      </c>
      <c r="E668" s="69">
        <v>11</v>
      </c>
      <c r="F668" s="63" t="s">
        <v>3797</v>
      </c>
      <c r="G668" s="63" t="s">
        <v>1287</v>
      </c>
      <c r="H668" s="63" t="s">
        <v>1537</v>
      </c>
      <c r="I668" s="63" t="str">
        <f>VLOOKUP(H668,'3. DB25 Alle koder'!B:C,2,FALSE)</f>
        <v>Detailhandel med tæpper, vægbeklædning og gulvbelægning</v>
      </c>
      <c r="J668" s="64">
        <v>4</v>
      </c>
      <c r="K668" s="63" t="s">
        <v>3797</v>
      </c>
    </row>
    <row r="669" spans="1:11" ht="15" customHeight="1" x14ac:dyDescent="0.25">
      <c r="A669" s="125" t="str">
        <f t="shared" si="10"/>
        <v>47.91.1347.55.10</v>
      </c>
      <c r="B669" s="63" t="s">
        <v>1287</v>
      </c>
      <c r="C669" s="63" t="s">
        <v>3556</v>
      </c>
      <c r="D669" s="63" t="s">
        <v>2975</v>
      </c>
      <c r="E669" s="69">
        <v>11</v>
      </c>
      <c r="F669" s="63" t="s">
        <v>3797</v>
      </c>
      <c r="G669" s="63" t="s">
        <v>1287</v>
      </c>
      <c r="H669" s="63" t="s">
        <v>1543</v>
      </c>
      <c r="I669" s="63" t="str">
        <f>VLOOKUP(H669,'3. DB25 Alle koder'!B:C,2,FALSE)</f>
        <v>Detailhandel med møbler</v>
      </c>
      <c r="J669" s="64">
        <v>4</v>
      </c>
      <c r="K669" s="63" t="s">
        <v>3797</v>
      </c>
    </row>
    <row r="670" spans="1:11" ht="15" customHeight="1" x14ac:dyDescent="0.25">
      <c r="A670" s="125" t="str">
        <f t="shared" si="10"/>
        <v>47.91.1347.55.20</v>
      </c>
      <c r="B670" s="63" t="s">
        <v>1287</v>
      </c>
      <c r="C670" s="63" t="s">
        <v>3556</v>
      </c>
      <c r="D670" s="63" t="s">
        <v>2975</v>
      </c>
      <c r="E670" s="69">
        <v>11</v>
      </c>
      <c r="F670" s="63" t="s">
        <v>3797</v>
      </c>
      <c r="G670" s="63" t="s">
        <v>1287</v>
      </c>
      <c r="H670" s="63" t="s">
        <v>1545</v>
      </c>
      <c r="I670" s="63" t="str">
        <f>VLOOKUP(H670,'3. DB25 Alle koder'!B:C,2,FALSE)</f>
        <v>Detailhandel med bad- og køkkenelementer mv.</v>
      </c>
      <c r="J670" s="64">
        <v>4</v>
      </c>
      <c r="K670" s="63" t="s">
        <v>3797</v>
      </c>
    </row>
    <row r="671" spans="1:11" ht="15" customHeight="1" x14ac:dyDescent="0.25">
      <c r="A671" s="125" t="str">
        <f t="shared" si="10"/>
        <v>47.91.1347.55.30</v>
      </c>
      <c r="B671" s="63" t="s">
        <v>1287</v>
      </c>
      <c r="C671" s="63" t="s">
        <v>3556</v>
      </c>
      <c r="D671" s="63" t="s">
        <v>2975</v>
      </c>
      <c r="E671" s="69">
        <v>11</v>
      </c>
      <c r="F671" s="63" t="s">
        <v>3797</v>
      </c>
      <c r="G671" s="63" t="s">
        <v>1287</v>
      </c>
      <c r="H671" s="63" t="s">
        <v>1547</v>
      </c>
      <c r="I671" s="63" t="str">
        <f>VLOOKUP(H671,'3. DB25 Alle koder'!B:C,2,FALSE)</f>
        <v>Detailhandel med køkkenudstyr og service mv.</v>
      </c>
      <c r="J671" s="64">
        <v>4</v>
      </c>
      <c r="K671" s="63" t="s">
        <v>3797</v>
      </c>
    </row>
    <row r="672" spans="1:11" ht="15" customHeight="1" x14ac:dyDescent="0.25">
      <c r="A672" s="125" t="str">
        <f t="shared" si="10"/>
        <v>47.91.1347.78.00</v>
      </c>
      <c r="B672" s="63" t="s">
        <v>1287</v>
      </c>
      <c r="C672" s="63" t="s">
        <v>3556</v>
      </c>
      <c r="D672" s="63" t="s">
        <v>2975</v>
      </c>
      <c r="E672" s="69">
        <v>11</v>
      </c>
      <c r="F672" s="63" t="s">
        <v>3797</v>
      </c>
      <c r="G672" s="63" t="s">
        <v>1287</v>
      </c>
      <c r="H672" s="63" t="s">
        <v>1613</v>
      </c>
      <c r="I672" s="63" t="str">
        <f>VLOOKUP(H672,'3. DB25 Alle koder'!B:C,2,FALSE)</f>
        <v>Detailhandel med andre nye varer</v>
      </c>
      <c r="J672" s="64">
        <v>8</v>
      </c>
      <c r="K672" s="63" t="s">
        <v>3797</v>
      </c>
    </row>
    <row r="673" spans="1:11" ht="15" customHeight="1" x14ac:dyDescent="0.25">
      <c r="A673" s="125" t="str">
        <f t="shared" si="10"/>
        <v>47.91.1347.91.00</v>
      </c>
      <c r="B673" s="63" t="s">
        <v>1287</v>
      </c>
      <c r="C673" s="108" t="s">
        <v>3556</v>
      </c>
      <c r="D673" s="108" t="s">
        <v>2975</v>
      </c>
      <c r="E673" s="69">
        <v>11</v>
      </c>
      <c r="F673" s="95"/>
      <c r="G673" s="63" t="s">
        <v>1287</v>
      </c>
      <c r="H673" s="71" t="s">
        <v>1631</v>
      </c>
      <c r="I673" s="71" t="str">
        <f>VLOOKUP(H673,'3. DB25 Alle koder'!B:C,2,FALSE)</f>
        <v>Formidlingsaktiviteter inden for ikke-specialiseret detailhandel</v>
      </c>
      <c r="J673" s="69">
        <v>15</v>
      </c>
      <c r="K673" s="95"/>
    </row>
    <row r="674" spans="1:11" ht="15" customHeight="1" x14ac:dyDescent="0.25">
      <c r="A674" s="125" t="str">
        <f t="shared" si="10"/>
        <v>47.91.1347.92.00</v>
      </c>
      <c r="B674" s="63" t="s">
        <v>1287</v>
      </c>
      <c r="C674" s="71" t="s">
        <v>3556</v>
      </c>
      <c r="D674" s="71" t="s">
        <v>2975</v>
      </c>
      <c r="E674" s="69">
        <v>11</v>
      </c>
      <c r="F674" s="107"/>
      <c r="G674" s="63" t="s">
        <v>1287</v>
      </c>
      <c r="H674" s="71" t="s">
        <v>1634</v>
      </c>
      <c r="I674" s="71" t="str">
        <f>VLOOKUP(H674,'3. DB25 Alle koder'!B:C,2,FALSE)</f>
        <v>Formidlingsaktiviteter inden for specialiseret detailhandel</v>
      </c>
      <c r="J674" s="71">
        <v>16</v>
      </c>
      <c r="K674" s="107"/>
    </row>
    <row r="675" spans="1:11" ht="15" customHeight="1" x14ac:dyDescent="0.25">
      <c r="A675" s="125" t="str">
        <f t="shared" si="10"/>
        <v>47.91.1447.12.00</v>
      </c>
      <c r="B675" s="63" t="s">
        <v>1287</v>
      </c>
      <c r="C675" s="71" t="s">
        <v>3557</v>
      </c>
      <c r="D675" s="71" t="s">
        <v>2976</v>
      </c>
      <c r="E675" s="69">
        <v>6</v>
      </c>
      <c r="F675" s="71"/>
      <c r="G675" s="63" t="s">
        <v>1287</v>
      </c>
      <c r="H675" s="71" t="s">
        <v>1492</v>
      </c>
      <c r="I675" s="71" t="str">
        <f>VLOOKUP(H675,'3. DB25 Alle koder'!B:C,2,FALSE)</f>
        <v>Anden ikke-specialiseret detailhandel</v>
      </c>
      <c r="J675" s="69">
        <v>12</v>
      </c>
      <c r="K675" s="96" t="s">
        <v>4121</v>
      </c>
    </row>
    <row r="676" spans="1:11" ht="15" customHeight="1" x14ac:dyDescent="0.25">
      <c r="A676" s="125" t="str">
        <f t="shared" si="10"/>
        <v>47.91.1447.61.00</v>
      </c>
      <c r="B676" s="63" t="s">
        <v>1287</v>
      </c>
      <c r="C676" s="63" t="s">
        <v>3557</v>
      </c>
      <c r="D676" s="63" t="s">
        <v>2976</v>
      </c>
      <c r="E676" s="69">
        <v>6</v>
      </c>
      <c r="F676" s="63" t="s">
        <v>3797</v>
      </c>
      <c r="G676" s="63" t="s">
        <v>1287</v>
      </c>
      <c r="H676" s="63" t="s">
        <v>1555</v>
      </c>
      <c r="I676" s="63" t="str">
        <f>VLOOKUP(H676,'3. DB25 Alle koder'!B:C,2,FALSE)</f>
        <v>Detailhandel med bøger</v>
      </c>
      <c r="J676" s="64">
        <v>4</v>
      </c>
      <c r="K676" s="63" t="s">
        <v>3797</v>
      </c>
    </row>
    <row r="677" spans="1:11" ht="15" customHeight="1" x14ac:dyDescent="0.25">
      <c r="A677" s="125" t="str">
        <f t="shared" si="10"/>
        <v>47.91.1447.62.00</v>
      </c>
      <c r="B677" s="63" t="s">
        <v>1287</v>
      </c>
      <c r="C677" s="63" t="s">
        <v>3557</v>
      </c>
      <c r="D677" s="63" t="s">
        <v>2976</v>
      </c>
      <c r="E677" s="69">
        <v>6</v>
      </c>
      <c r="F677" s="63" t="s">
        <v>3797</v>
      </c>
      <c r="G677" s="63" t="s">
        <v>1287</v>
      </c>
      <c r="H677" s="63" t="s">
        <v>1558</v>
      </c>
      <c r="I677" s="63" t="str">
        <f>VLOOKUP(H677,'3. DB25 Alle koder'!B:C,2,FALSE)</f>
        <v>Detailhandel med aviser og andre tidsskrifter samt kontorartikler</v>
      </c>
      <c r="J677" s="64">
        <v>4</v>
      </c>
      <c r="K677" s="63" t="s">
        <v>3797</v>
      </c>
    </row>
    <row r="678" spans="1:11" ht="15" customHeight="1" x14ac:dyDescent="0.25">
      <c r="A678" s="125" t="str">
        <f t="shared" si="10"/>
        <v>47.91.1447.69.10</v>
      </c>
      <c r="B678" s="63" t="s">
        <v>1287</v>
      </c>
      <c r="C678" s="63" t="s">
        <v>3557</v>
      </c>
      <c r="D678" s="63" t="s">
        <v>2976</v>
      </c>
      <c r="E678" s="69">
        <v>6</v>
      </c>
      <c r="F678" s="63" t="s">
        <v>3797</v>
      </c>
      <c r="G678" s="63" t="s">
        <v>1287</v>
      </c>
      <c r="H678" s="63" t="s">
        <v>1571</v>
      </c>
      <c r="I678" s="63" t="str">
        <f>VLOOKUP(H678,'3. DB25 Alle koder'!B:C,2,FALSE)</f>
        <v>Detailhandel med musikinstrumenter</v>
      </c>
      <c r="J678" s="64">
        <v>6</v>
      </c>
      <c r="K678" s="63" t="s">
        <v>3797</v>
      </c>
    </row>
    <row r="679" spans="1:11" ht="15" customHeight="1" x14ac:dyDescent="0.25">
      <c r="A679" s="125" t="str">
        <f t="shared" si="10"/>
        <v>47.91.1447.91.00</v>
      </c>
      <c r="B679" s="63" t="s">
        <v>1287</v>
      </c>
      <c r="C679" s="108" t="s">
        <v>3557</v>
      </c>
      <c r="D679" s="108" t="s">
        <v>2976</v>
      </c>
      <c r="E679" s="69">
        <v>6</v>
      </c>
      <c r="F679" s="95"/>
      <c r="G679" s="63" t="s">
        <v>1287</v>
      </c>
      <c r="H679" s="71" t="s">
        <v>1631</v>
      </c>
      <c r="I679" s="71" t="str">
        <f>VLOOKUP(H679,'3. DB25 Alle koder'!B:C,2,FALSE)</f>
        <v>Formidlingsaktiviteter inden for ikke-specialiseret detailhandel</v>
      </c>
      <c r="J679" s="69">
        <v>15</v>
      </c>
      <c r="K679" s="95"/>
    </row>
    <row r="680" spans="1:11" ht="15" customHeight="1" x14ac:dyDescent="0.25">
      <c r="A680" s="125" t="str">
        <f t="shared" si="10"/>
        <v>47.91.1447.92.00</v>
      </c>
      <c r="B680" s="63" t="s">
        <v>1287</v>
      </c>
      <c r="C680" s="71" t="s">
        <v>3557</v>
      </c>
      <c r="D680" s="71" t="s">
        <v>2976</v>
      </c>
      <c r="E680" s="69">
        <v>6</v>
      </c>
      <c r="F680" s="107"/>
      <c r="G680" s="63" t="s">
        <v>1287</v>
      </c>
      <c r="H680" s="71" t="s">
        <v>1634</v>
      </c>
      <c r="I680" s="71" t="str">
        <f>VLOOKUP(H680,'3. DB25 Alle koder'!B:C,2,FALSE)</f>
        <v>Formidlingsaktiviteter inden for specialiseret detailhandel</v>
      </c>
      <c r="J680" s="71">
        <v>16</v>
      </c>
      <c r="K680" s="107"/>
    </row>
    <row r="681" spans="1:11" ht="15" customHeight="1" x14ac:dyDescent="0.25">
      <c r="A681" s="125" t="str">
        <f t="shared" si="10"/>
        <v>47.91.1547.12.00</v>
      </c>
      <c r="B681" s="63" t="s">
        <v>1287</v>
      </c>
      <c r="C681" s="71" t="s">
        <v>3558</v>
      </c>
      <c r="D681" s="71" t="s">
        <v>2977</v>
      </c>
      <c r="E681" s="69">
        <v>9</v>
      </c>
      <c r="F681" s="71"/>
      <c r="G681" s="63" t="s">
        <v>1287</v>
      </c>
      <c r="H681" s="71" t="s">
        <v>1492</v>
      </c>
      <c r="I681" s="71" t="str">
        <f>VLOOKUP(H681,'3. DB25 Alle koder'!B:C,2,FALSE)</f>
        <v>Anden ikke-specialiseret detailhandel</v>
      </c>
      <c r="J681" s="69">
        <v>12</v>
      </c>
      <c r="K681" s="96" t="s">
        <v>4121</v>
      </c>
    </row>
    <row r="682" spans="1:11" ht="15" customHeight="1" x14ac:dyDescent="0.25">
      <c r="A682" s="125" t="str">
        <f t="shared" si="10"/>
        <v>47.91.1547.63.10</v>
      </c>
      <c r="B682" s="63" t="s">
        <v>1287</v>
      </c>
      <c r="C682" s="63" t="s">
        <v>3558</v>
      </c>
      <c r="D682" s="63" t="s">
        <v>2977</v>
      </c>
      <c r="E682" s="69">
        <v>9</v>
      </c>
      <c r="F682" s="63" t="s">
        <v>3797</v>
      </c>
      <c r="G682" s="63" t="s">
        <v>1287</v>
      </c>
      <c r="H682" s="63" t="s">
        <v>1561</v>
      </c>
      <c r="I682" s="63" t="str">
        <f>VLOOKUP(H682,'3. DB25 Alle koder'!B:C,2,FALSE)</f>
        <v>Detailhandel med sports- og fritidsudstyr</v>
      </c>
      <c r="J682" s="64">
        <v>4</v>
      </c>
      <c r="K682" s="63" t="s">
        <v>3797</v>
      </c>
    </row>
    <row r="683" spans="1:11" ht="15" customHeight="1" x14ac:dyDescent="0.25">
      <c r="A683" s="125" t="str">
        <f t="shared" si="10"/>
        <v>47.91.1547.63.20</v>
      </c>
      <c r="B683" s="63" t="s">
        <v>1287</v>
      </c>
      <c r="C683" s="63" t="s">
        <v>3558</v>
      </c>
      <c r="D683" s="63" t="s">
        <v>2977</v>
      </c>
      <c r="E683" s="69">
        <v>9</v>
      </c>
      <c r="F683" s="63" t="s">
        <v>3797</v>
      </c>
      <c r="G683" s="63" t="s">
        <v>1287</v>
      </c>
      <c r="H683" s="63" t="s">
        <v>1563</v>
      </c>
      <c r="I683" s="71" t="str">
        <f>VLOOKUP(H683,'3. DB25 Alle koder'!B:C,2,FALSE)</f>
        <v>Detailhandel med cykler</v>
      </c>
      <c r="J683" s="64">
        <v>4</v>
      </c>
      <c r="K683" s="63" t="s">
        <v>3797</v>
      </c>
    </row>
    <row r="684" spans="1:11" ht="15" customHeight="1" x14ac:dyDescent="0.25">
      <c r="A684" s="125" t="str">
        <f t="shared" si="10"/>
        <v>47.91.1547.63.30</v>
      </c>
      <c r="B684" s="63" t="s">
        <v>1287</v>
      </c>
      <c r="C684" s="63" t="s">
        <v>3558</v>
      </c>
      <c r="D684" s="63" t="s">
        <v>2977</v>
      </c>
      <c r="E684" s="69">
        <v>9</v>
      </c>
      <c r="F684" s="63" t="s">
        <v>3797</v>
      </c>
      <c r="G684" s="63" t="s">
        <v>1287</v>
      </c>
      <c r="H684" s="63" t="s">
        <v>1565</v>
      </c>
      <c r="I684" s="63" t="str">
        <f>VLOOKUP(H684,'3. DB25 Alle koder'!B:C,2,FALSE)</f>
        <v>Detailhandel med lystbåde og udstyr hertil</v>
      </c>
      <c r="J684" s="64">
        <v>4</v>
      </c>
      <c r="K684" s="63" t="s">
        <v>3797</v>
      </c>
    </row>
    <row r="685" spans="1:11" ht="15" customHeight="1" x14ac:dyDescent="0.25">
      <c r="A685" s="125" t="str">
        <f t="shared" si="10"/>
        <v>47.91.1547.64.00</v>
      </c>
      <c r="B685" s="63" t="s">
        <v>1287</v>
      </c>
      <c r="C685" s="63" t="s">
        <v>3558</v>
      </c>
      <c r="D685" s="63" t="s">
        <v>2977</v>
      </c>
      <c r="E685" s="69">
        <v>9</v>
      </c>
      <c r="F685" s="63" t="s">
        <v>3797</v>
      </c>
      <c r="G685" s="63" t="s">
        <v>1287</v>
      </c>
      <c r="H685" s="63" t="s">
        <v>1569</v>
      </c>
      <c r="I685" s="63" t="str">
        <f>VLOOKUP(H685,'3. DB25 Alle koder'!B:C,2,FALSE)</f>
        <v>Detailhandel med spil og legetøj</v>
      </c>
      <c r="J685" s="64">
        <v>4</v>
      </c>
      <c r="K685" s="63" t="s">
        <v>3797</v>
      </c>
    </row>
    <row r="686" spans="1:11" ht="15" customHeight="1" x14ac:dyDescent="0.25">
      <c r="A686" s="125" t="str">
        <f t="shared" si="10"/>
        <v>47.91.1547.69.10</v>
      </c>
      <c r="B686" s="63" t="s">
        <v>1287</v>
      </c>
      <c r="C686" s="63" t="s">
        <v>3558</v>
      </c>
      <c r="D686" s="63" t="s">
        <v>2977</v>
      </c>
      <c r="E686" s="69">
        <v>9</v>
      </c>
      <c r="F686" s="63" t="s">
        <v>3797</v>
      </c>
      <c r="G686" s="63" t="s">
        <v>1287</v>
      </c>
      <c r="H686" s="63" t="s">
        <v>1571</v>
      </c>
      <c r="I686" s="63" t="str">
        <f>VLOOKUP(H686,'3. DB25 Alle koder'!B:C,2,FALSE)</f>
        <v>Detailhandel med musikinstrumenter</v>
      </c>
      <c r="J686" s="64">
        <v>6</v>
      </c>
      <c r="K686" s="63" t="s">
        <v>3797</v>
      </c>
    </row>
    <row r="687" spans="1:11" ht="15" customHeight="1" x14ac:dyDescent="0.25">
      <c r="A687" s="125" t="str">
        <f t="shared" si="10"/>
        <v>47.91.1547.69.90</v>
      </c>
      <c r="B687" s="63" t="s">
        <v>1287</v>
      </c>
      <c r="C687" s="63" t="s">
        <v>3558</v>
      </c>
      <c r="D687" s="63" t="s">
        <v>2977</v>
      </c>
      <c r="E687" s="69">
        <v>9</v>
      </c>
      <c r="F687" s="63" t="s">
        <v>3797</v>
      </c>
      <c r="G687" s="63" t="s">
        <v>1287</v>
      </c>
      <c r="H687" s="63" t="s">
        <v>1575</v>
      </c>
      <c r="I687" s="63" t="str">
        <f>VLOOKUP(H687,'3. DB25 Alle koder'!B:C,2,FALSE)</f>
        <v>Detailhandel med andre kulturelle artikler i.a.n</v>
      </c>
      <c r="J687" s="64">
        <v>4</v>
      </c>
      <c r="K687" s="63" t="s">
        <v>3797</v>
      </c>
    </row>
    <row r="688" spans="1:11" ht="15" customHeight="1" x14ac:dyDescent="0.25">
      <c r="A688" s="125" t="str">
        <f t="shared" si="10"/>
        <v>47.91.1547.91.00</v>
      </c>
      <c r="B688" s="63" t="s">
        <v>1287</v>
      </c>
      <c r="C688" s="108" t="s">
        <v>3558</v>
      </c>
      <c r="D688" s="108" t="s">
        <v>2977</v>
      </c>
      <c r="E688" s="69">
        <v>9</v>
      </c>
      <c r="F688" s="95"/>
      <c r="G688" s="63" t="s">
        <v>1287</v>
      </c>
      <c r="H688" s="71" t="s">
        <v>1631</v>
      </c>
      <c r="I688" s="71" t="str">
        <f>VLOOKUP(H688,'3. DB25 Alle koder'!B:C,2,FALSE)</f>
        <v>Formidlingsaktiviteter inden for ikke-specialiseret detailhandel</v>
      </c>
      <c r="J688" s="69">
        <v>15</v>
      </c>
      <c r="K688" s="95"/>
    </row>
    <row r="689" spans="1:11" ht="15" customHeight="1" x14ac:dyDescent="0.25">
      <c r="A689" s="125" t="str">
        <f t="shared" si="10"/>
        <v>47.91.1547.92.00</v>
      </c>
      <c r="B689" s="63" t="s">
        <v>1287</v>
      </c>
      <c r="C689" s="71" t="s">
        <v>3558</v>
      </c>
      <c r="D689" s="71" t="s">
        <v>2977</v>
      </c>
      <c r="E689" s="69">
        <v>9</v>
      </c>
      <c r="F689" s="107"/>
      <c r="G689" s="63" t="s">
        <v>1287</v>
      </c>
      <c r="H689" s="71" t="s">
        <v>1634</v>
      </c>
      <c r="I689" s="71" t="str">
        <f>VLOOKUP(H689,'3. DB25 Alle koder'!B:C,2,FALSE)</f>
        <v>Formidlingsaktiviteter inden for specialiseret detailhandel</v>
      </c>
      <c r="J689" s="71">
        <v>16</v>
      </c>
      <c r="K689" s="107"/>
    </row>
    <row r="690" spans="1:11" ht="15" customHeight="1" x14ac:dyDescent="0.25">
      <c r="A690" s="125" t="str">
        <f t="shared" si="10"/>
        <v>47.91.1647.12.00</v>
      </c>
      <c r="B690" s="63" t="s">
        <v>1287</v>
      </c>
      <c r="C690" s="71" t="s">
        <v>3559</v>
      </c>
      <c r="D690" s="71" t="s">
        <v>2978</v>
      </c>
      <c r="E690" s="69">
        <v>9</v>
      </c>
      <c r="F690" s="71"/>
      <c r="G690" s="63" t="s">
        <v>1287</v>
      </c>
      <c r="H690" s="71" t="s">
        <v>1492</v>
      </c>
      <c r="I690" s="71" t="str">
        <f>VLOOKUP(H690,'3. DB25 Alle koder'!B:C,2,FALSE)</f>
        <v>Anden ikke-specialiseret detailhandel</v>
      </c>
      <c r="J690" s="69">
        <v>12</v>
      </c>
      <c r="K690" s="96" t="s">
        <v>4121</v>
      </c>
    </row>
    <row r="691" spans="1:11" ht="15" customHeight="1" x14ac:dyDescent="0.25">
      <c r="A691" s="125" t="str">
        <f t="shared" si="10"/>
        <v>47.91.1647.55.90</v>
      </c>
      <c r="B691" s="63" t="s">
        <v>1287</v>
      </c>
      <c r="C691" s="63" t="s">
        <v>3559</v>
      </c>
      <c r="D691" s="63" t="s">
        <v>2978</v>
      </c>
      <c r="E691" s="69">
        <v>9</v>
      </c>
      <c r="F691" s="63" t="s">
        <v>3797</v>
      </c>
      <c r="G691" s="63" t="s">
        <v>1287</v>
      </c>
      <c r="H691" s="63" t="s">
        <v>1549</v>
      </c>
      <c r="I691" s="63" t="str">
        <f>VLOOKUP(H691,'3. DB25 Alle koder'!B:C,2,FALSE)</f>
        <v>Detailhandel med boligtekstiler,  belysnings- og husholdningsartikler i.a.n.</v>
      </c>
      <c r="J691" s="64">
        <v>6</v>
      </c>
      <c r="K691" s="63" t="s">
        <v>3932</v>
      </c>
    </row>
    <row r="692" spans="1:11" ht="15" customHeight="1" x14ac:dyDescent="0.25">
      <c r="A692" s="125" t="str">
        <f t="shared" si="10"/>
        <v>47.91.1647.71.10</v>
      </c>
      <c r="B692" s="63" t="s">
        <v>1287</v>
      </c>
      <c r="C692" s="63" t="s">
        <v>3559</v>
      </c>
      <c r="D692" s="63" t="s">
        <v>2978</v>
      </c>
      <c r="E692" s="69">
        <v>9</v>
      </c>
      <c r="F692" s="63" t="s">
        <v>3797</v>
      </c>
      <c r="G692" s="63" t="s">
        <v>1287</v>
      </c>
      <c r="H692" s="63" t="s">
        <v>1581</v>
      </c>
      <c r="I692" s="63" t="str">
        <f>VLOOKUP(H692,'3. DB25 Alle koder'!B:C,2,FALSE)</f>
        <v>Detailhandel med tøj</v>
      </c>
      <c r="J692" s="64">
        <v>4</v>
      </c>
      <c r="K692" s="63" t="s">
        <v>3797</v>
      </c>
    </row>
    <row r="693" spans="1:11" ht="15" customHeight="1" x14ac:dyDescent="0.25">
      <c r="A693" s="125" t="str">
        <f t="shared" si="10"/>
        <v>47.91.1647.71.20</v>
      </c>
      <c r="B693" s="63" t="s">
        <v>1287</v>
      </c>
      <c r="C693" s="63" t="s">
        <v>3559</v>
      </c>
      <c r="D693" s="63" t="s">
        <v>2978</v>
      </c>
      <c r="E693" s="69">
        <v>9</v>
      </c>
      <c r="F693" s="63" t="s">
        <v>3797</v>
      </c>
      <c r="G693" s="63" t="s">
        <v>1287</v>
      </c>
      <c r="H693" s="63" t="s">
        <v>1583</v>
      </c>
      <c r="I693" s="63" t="str">
        <f>VLOOKUP(H693,'3. DB25 Alle koder'!B:C,2,FALSE)</f>
        <v>Detailhandel med baby- og børnetøj</v>
      </c>
      <c r="J693" s="64">
        <v>4</v>
      </c>
      <c r="K693" s="63" t="s">
        <v>3797</v>
      </c>
    </row>
    <row r="694" spans="1:11" ht="15" customHeight="1" x14ac:dyDescent="0.25">
      <c r="A694" s="125" t="str">
        <f t="shared" si="10"/>
        <v>47.91.1647.72.10</v>
      </c>
      <c r="B694" s="63" t="s">
        <v>1287</v>
      </c>
      <c r="C694" s="63" t="s">
        <v>3559</v>
      </c>
      <c r="D694" s="63" t="s">
        <v>2978</v>
      </c>
      <c r="E694" s="69">
        <v>9</v>
      </c>
      <c r="F694" s="63" t="s">
        <v>3797</v>
      </c>
      <c r="G694" s="63" t="s">
        <v>1287</v>
      </c>
      <c r="H694" s="63" t="s">
        <v>1587</v>
      </c>
      <c r="I694" s="63" t="str">
        <f>VLOOKUP(H694,'3. DB25 Alle koder'!B:C,2,FALSE)</f>
        <v>Detailhandel med fodtøj</v>
      </c>
      <c r="J694" s="64">
        <v>4</v>
      </c>
      <c r="K694" s="63" t="s">
        <v>3797</v>
      </c>
    </row>
    <row r="695" spans="1:11" ht="15" customHeight="1" x14ac:dyDescent="0.25">
      <c r="A695" s="125" t="str">
        <f t="shared" si="10"/>
        <v>47.91.1647.72.20</v>
      </c>
      <c r="B695" s="63" t="s">
        <v>1287</v>
      </c>
      <c r="C695" s="110" t="s">
        <v>3559</v>
      </c>
      <c r="D695" s="110" t="s">
        <v>2978</v>
      </c>
      <c r="E695" s="69">
        <v>9</v>
      </c>
      <c r="F695" s="63" t="s">
        <v>3797</v>
      </c>
      <c r="G695" s="63" t="s">
        <v>1287</v>
      </c>
      <c r="H695" s="63" t="s">
        <v>1589</v>
      </c>
      <c r="I695" s="63" t="str">
        <f>VLOOKUP(H695,'3. DB25 Alle koder'!B:C,2,FALSE)</f>
        <v>Detailhandel med lædervarer</v>
      </c>
      <c r="J695" s="64">
        <v>4</v>
      </c>
      <c r="K695" s="63" t="s">
        <v>3797</v>
      </c>
    </row>
    <row r="696" spans="1:11" ht="15" customHeight="1" x14ac:dyDescent="0.25">
      <c r="A696" s="125" t="str">
        <f t="shared" si="10"/>
        <v>47.91.1647.77.00</v>
      </c>
      <c r="B696" s="63" t="s">
        <v>1287</v>
      </c>
      <c r="C696" s="63" t="s">
        <v>3559</v>
      </c>
      <c r="D696" s="63" t="s">
        <v>2978</v>
      </c>
      <c r="E696" s="69">
        <v>9</v>
      </c>
      <c r="F696" s="63" t="s">
        <v>3797</v>
      </c>
      <c r="G696" s="63" t="s">
        <v>1287</v>
      </c>
      <c r="H696" s="63" t="s">
        <v>1610</v>
      </c>
      <c r="I696" s="63" t="str">
        <f>VLOOKUP(H696,'3. DB25 Alle koder'!B:C,2,FALSE)</f>
        <v>Detailhandel med ure og smykker</v>
      </c>
      <c r="J696" s="64">
        <v>4</v>
      </c>
      <c r="K696" s="63" t="s">
        <v>3797</v>
      </c>
    </row>
    <row r="697" spans="1:11" ht="15" customHeight="1" x14ac:dyDescent="0.25">
      <c r="A697" s="125" t="str">
        <f t="shared" si="10"/>
        <v>47.91.1647.91.00</v>
      </c>
      <c r="B697" s="63" t="s">
        <v>1287</v>
      </c>
      <c r="C697" s="108" t="s">
        <v>3559</v>
      </c>
      <c r="D697" s="108" t="s">
        <v>2978</v>
      </c>
      <c r="E697" s="69">
        <v>9</v>
      </c>
      <c r="F697" s="95"/>
      <c r="G697" s="63" t="s">
        <v>1287</v>
      </c>
      <c r="H697" s="71" t="s">
        <v>1631</v>
      </c>
      <c r="I697" s="71" t="str">
        <f>VLOOKUP(H697,'3. DB25 Alle koder'!B:C,2,FALSE)</f>
        <v>Formidlingsaktiviteter inden for ikke-specialiseret detailhandel</v>
      </c>
      <c r="J697" s="69">
        <v>15</v>
      </c>
      <c r="K697" s="95"/>
    </row>
    <row r="698" spans="1:11" ht="15" customHeight="1" x14ac:dyDescent="0.25">
      <c r="A698" s="125" t="str">
        <f t="shared" si="10"/>
        <v>47.91.1647.92.00</v>
      </c>
      <c r="B698" s="63" t="s">
        <v>1287</v>
      </c>
      <c r="C698" s="71" t="s">
        <v>3559</v>
      </c>
      <c r="D698" s="71" t="s">
        <v>2978</v>
      </c>
      <c r="E698" s="69">
        <v>9</v>
      </c>
      <c r="F698" s="107"/>
      <c r="G698" s="63" t="s">
        <v>1287</v>
      </c>
      <c r="H698" s="71" t="s">
        <v>1634</v>
      </c>
      <c r="I698" s="71" t="str">
        <f>VLOOKUP(H698,'3. DB25 Alle koder'!B:C,2,FALSE)</f>
        <v>Formidlingsaktiviteter inden for specialiseret detailhandel</v>
      </c>
      <c r="J698" s="71">
        <v>16</v>
      </c>
      <c r="K698" s="107"/>
    </row>
    <row r="699" spans="1:11" ht="15" customHeight="1" x14ac:dyDescent="0.25">
      <c r="A699" s="125" t="str">
        <f t="shared" si="10"/>
        <v>47.91.1747.12.00</v>
      </c>
      <c r="B699" s="63" t="s">
        <v>1287</v>
      </c>
      <c r="C699" s="111" t="s">
        <v>3560</v>
      </c>
      <c r="D699" s="111" t="s">
        <v>2979</v>
      </c>
      <c r="E699" s="69">
        <v>7</v>
      </c>
      <c r="F699" s="71"/>
      <c r="G699" s="63" t="s">
        <v>1287</v>
      </c>
      <c r="H699" s="71" t="s">
        <v>1492</v>
      </c>
      <c r="I699" s="71" t="str">
        <f>VLOOKUP(H699,'3. DB25 Alle koder'!B:C,2,FALSE)</f>
        <v>Anden ikke-specialiseret detailhandel</v>
      </c>
      <c r="J699" s="69">
        <v>12</v>
      </c>
      <c r="K699" s="96" t="s">
        <v>4121</v>
      </c>
    </row>
    <row r="700" spans="1:11" ht="15" customHeight="1" x14ac:dyDescent="0.25">
      <c r="A700" s="125" t="str">
        <f t="shared" si="10"/>
        <v>47.91.1747.73.00</v>
      </c>
      <c r="B700" s="63" t="s">
        <v>1287</v>
      </c>
      <c r="C700" s="63" t="s">
        <v>3560</v>
      </c>
      <c r="D700" s="63" t="s">
        <v>2979</v>
      </c>
      <c r="E700" s="69">
        <v>7</v>
      </c>
      <c r="F700" s="63" t="s">
        <v>3797</v>
      </c>
      <c r="G700" s="63" t="s">
        <v>1287</v>
      </c>
      <c r="H700" s="63" t="s">
        <v>1593</v>
      </c>
      <c r="I700" s="63" t="str">
        <f>VLOOKUP(H700,'3. DB25 Alle koder'!B:C,2,FALSE)</f>
        <v>Detailhandel med farmaceutiske produkter</v>
      </c>
      <c r="J700" s="64">
        <v>2</v>
      </c>
      <c r="K700" s="63" t="s">
        <v>3797</v>
      </c>
    </row>
    <row r="701" spans="1:11" ht="15" customHeight="1" x14ac:dyDescent="0.25">
      <c r="A701" s="125" t="str">
        <f t="shared" si="10"/>
        <v>47.91.1747.74.10</v>
      </c>
      <c r="B701" s="63" t="s">
        <v>1287</v>
      </c>
      <c r="C701" s="63" t="s">
        <v>3560</v>
      </c>
      <c r="D701" s="63" t="s">
        <v>2979</v>
      </c>
      <c r="E701" s="69">
        <v>7</v>
      </c>
      <c r="F701" s="63" t="s">
        <v>3797</v>
      </c>
      <c r="G701" s="63" t="s">
        <v>1287</v>
      </c>
      <c r="H701" s="63" t="s">
        <v>1596</v>
      </c>
      <c r="I701" s="63" t="str">
        <f>VLOOKUP(H701,'3. DB25 Alle koder'!B:C,2,FALSE)</f>
        <v>Optikeraktiviteter</v>
      </c>
      <c r="J701" s="69">
        <v>4</v>
      </c>
      <c r="K701" s="63" t="s">
        <v>3797</v>
      </c>
    </row>
    <row r="702" spans="1:11" ht="15" customHeight="1" x14ac:dyDescent="0.25">
      <c r="A702" s="125" t="str">
        <f t="shared" si="10"/>
        <v>47.91.1747.74.20</v>
      </c>
      <c r="B702" s="63" t="s">
        <v>1287</v>
      </c>
      <c r="C702" s="63" t="s">
        <v>3560</v>
      </c>
      <c r="D702" s="63" t="s">
        <v>2979</v>
      </c>
      <c r="E702" s="69">
        <v>7</v>
      </c>
      <c r="F702" s="63" t="s">
        <v>3797</v>
      </c>
      <c r="G702" s="63" t="s">
        <v>1287</v>
      </c>
      <c r="H702" s="63" t="s">
        <v>1598</v>
      </c>
      <c r="I702" s="71" t="str">
        <f>VLOOKUP(H702,'3. DB25 Alle koder'!B:C,2,FALSE)</f>
        <v>Detailhandel med andre medicinske og ortopædiske artikler</v>
      </c>
      <c r="J702" s="69">
        <v>4</v>
      </c>
      <c r="K702" s="63" t="s">
        <v>3797</v>
      </c>
    </row>
    <row r="703" spans="1:11" ht="15" customHeight="1" x14ac:dyDescent="0.25">
      <c r="A703" s="125" t="str">
        <f t="shared" si="10"/>
        <v>47.91.1747.75.00</v>
      </c>
      <c r="B703" s="63" t="s">
        <v>1287</v>
      </c>
      <c r="C703" s="63" t="s">
        <v>3560</v>
      </c>
      <c r="D703" s="63" t="s">
        <v>2979</v>
      </c>
      <c r="E703" s="69">
        <v>7</v>
      </c>
      <c r="F703" s="63" t="s">
        <v>3797</v>
      </c>
      <c r="G703" s="63" t="s">
        <v>1287</v>
      </c>
      <c r="H703" s="63" t="s">
        <v>1601</v>
      </c>
      <c r="I703" s="63" t="str">
        <f>VLOOKUP(H703,'3. DB25 Alle koder'!B:C,2,FALSE)</f>
        <v>Detailhandel med kosmetikvarer og toiletartikler</v>
      </c>
      <c r="J703" s="64">
        <v>4</v>
      </c>
      <c r="K703" s="63" t="s">
        <v>3797</v>
      </c>
    </row>
    <row r="704" spans="1:11" ht="15" customHeight="1" x14ac:dyDescent="0.25">
      <c r="A704" s="125" t="str">
        <f t="shared" si="10"/>
        <v>47.91.1747.91.00</v>
      </c>
      <c r="B704" s="63" t="s">
        <v>1287</v>
      </c>
      <c r="C704" s="108" t="s">
        <v>3560</v>
      </c>
      <c r="D704" s="108" t="s">
        <v>2979</v>
      </c>
      <c r="E704" s="69">
        <v>7</v>
      </c>
      <c r="F704" s="95"/>
      <c r="G704" s="63" t="s">
        <v>1287</v>
      </c>
      <c r="H704" s="71" t="s">
        <v>1631</v>
      </c>
      <c r="I704" s="71" t="str">
        <f>VLOOKUP(H704,'3. DB25 Alle koder'!B:C,2,FALSE)</f>
        <v>Formidlingsaktiviteter inden for ikke-specialiseret detailhandel</v>
      </c>
      <c r="J704" s="69">
        <v>15</v>
      </c>
      <c r="K704" s="95"/>
    </row>
    <row r="705" spans="1:11" ht="15" customHeight="1" x14ac:dyDescent="0.25">
      <c r="A705" s="125" t="str">
        <f t="shared" si="10"/>
        <v>47.91.1747.92.00</v>
      </c>
      <c r="B705" s="63" t="s">
        <v>1287</v>
      </c>
      <c r="C705" s="71" t="s">
        <v>3560</v>
      </c>
      <c r="D705" s="71" t="s">
        <v>2979</v>
      </c>
      <c r="E705" s="69">
        <v>7</v>
      </c>
      <c r="F705" s="107"/>
      <c r="G705" s="63" t="s">
        <v>1287</v>
      </c>
      <c r="H705" s="71" t="s">
        <v>1634</v>
      </c>
      <c r="I705" s="71" t="str">
        <f>VLOOKUP(H705,'3. DB25 Alle koder'!B:C,2,FALSE)</f>
        <v>Formidlingsaktiviteter inden for specialiseret detailhandel</v>
      </c>
      <c r="J705" s="71">
        <v>16</v>
      </c>
      <c r="K705" s="107"/>
    </row>
    <row r="706" spans="1:11" ht="15" customHeight="1" x14ac:dyDescent="0.25">
      <c r="A706" s="125" t="str">
        <f t="shared" ref="A706:A769" si="11">C706&amp;H706</f>
        <v>47.91.1947.12.00</v>
      </c>
      <c r="B706" s="63" t="s">
        <v>1287</v>
      </c>
      <c r="C706" s="71" t="s">
        <v>3561</v>
      </c>
      <c r="D706" s="71" t="s">
        <v>2980</v>
      </c>
      <c r="E706" s="69">
        <v>8</v>
      </c>
      <c r="F706" s="71"/>
      <c r="G706" s="63" t="s">
        <v>1287</v>
      </c>
      <c r="H706" s="71" t="s">
        <v>1492</v>
      </c>
      <c r="I706" s="71" t="str">
        <f>VLOOKUP(H706,'3. DB25 Alle koder'!B:C,2,FALSE)</f>
        <v>Anden ikke-specialiseret detailhandel</v>
      </c>
      <c r="J706" s="69">
        <v>12</v>
      </c>
      <c r="K706" s="96" t="s">
        <v>4121</v>
      </c>
    </row>
    <row r="707" spans="1:11" ht="15" customHeight="1" x14ac:dyDescent="0.25">
      <c r="A707" s="125" t="str">
        <f t="shared" si="11"/>
        <v>47.91.1947.69.20</v>
      </c>
      <c r="B707" s="63" t="s">
        <v>1287</v>
      </c>
      <c r="C707" s="63" t="s">
        <v>3561</v>
      </c>
      <c r="D707" s="63" t="s">
        <v>2980</v>
      </c>
      <c r="E707" s="69">
        <v>8</v>
      </c>
      <c r="F707" s="63" t="s">
        <v>3797</v>
      </c>
      <c r="G707" s="63" t="s">
        <v>1287</v>
      </c>
      <c r="H707" s="63" t="s">
        <v>1573</v>
      </c>
      <c r="I707" s="63" t="str">
        <f>VLOOKUP(H707,'3. DB25 Alle koder'!B:C,2,FALSE)</f>
        <v>Detailhandel med kunst mv.</v>
      </c>
      <c r="J707" s="64">
        <v>5</v>
      </c>
      <c r="K707" s="63" t="s">
        <v>3797</v>
      </c>
    </row>
    <row r="708" spans="1:11" ht="15" customHeight="1" x14ac:dyDescent="0.25">
      <c r="A708" s="125" t="str">
        <f t="shared" si="11"/>
        <v>47.91.1947.76.10</v>
      </c>
      <c r="B708" s="63" t="s">
        <v>1287</v>
      </c>
      <c r="C708" s="67" t="s">
        <v>3561</v>
      </c>
      <c r="D708" s="67" t="s">
        <v>2980</v>
      </c>
      <c r="E708" s="69">
        <v>8</v>
      </c>
      <c r="F708" s="63" t="s">
        <v>3797</v>
      </c>
      <c r="G708" s="63" t="s">
        <v>1287</v>
      </c>
      <c r="H708" s="63" t="s">
        <v>1604</v>
      </c>
      <c r="I708" s="63" t="str">
        <f>VLOOKUP(H708,'3. DB25 Alle koder'!B:C,2,FALSE)</f>
        <v>Detailhandel med blomster og planter</v>
      </c>
      <c r="J708" s="64">
        <v>5</v>
      </c>
      <c r="K708" s="63" t="s">
        <v>3797</v>
      </c>
    </row>
    <row r="709" spans="1:11" ht="15" customHeight="1" x14ac:dyDescent="0.25">
      <c r="A709" s="125" t="str">
        <f t="shared" si="11"/>
        <v>47.91.1947.76.20</v>
      </c>
      <c r="B709" s="63" t="s">
        <v>1287</v>
      </c>
      <c r="C709" s="63" t="s">
        <v>3561</v>
      </c>
      <c r="D709" s="63" t="s">
        <v>2980</v>
      </c>
      <c r="E709" s="69">
        <v>8</v>
      </c>
      <c r="F709" s="63" t="s">
        <v>3797</v>
      </c>
      <c r="G709" s="63" t="s">
        <v>1287</v>
      </c>
      <c r="H709" s="63" t="s">
        <v>1606</v>
      </c>
      <c r="I709" s="63" t="str">
        <f>VLOOKUP(H709,'3. DB25 Alle koder'!B:C,2,FALSE)</f>
        <v>Detailhandel med kæledyr og udstyr til kæledyr</v>
      </c>
      <c r="J709" s="64">
        <v>4</v>
      </c>
      <c r="K709" s="63" t="s">
        <v>3797</v>
      </c>
    </row>
    <row r="710" spans="1:11" ht="15" customHeight="1" x14ac:dyDescent="0.25">
      <c r="A710" s="125" t="str">
        <f t="shared" si="11"/>
        <v>47.91.1947.78.00</v>
      </c>
      <c r="B710" s="63" t="s">
        <v>1287</v>
      </c>
      <c r="C710" s="63" t="s">
        <v>3561</v>
      </c>
      <c r="D710" s="63" t="s">
        <v>2980</v>
      </c>
      <c r="E710" s="69">
        <v>8</v>
      </c>
      <c r="F710" s="63" t="s">
        <v>3797</v>
      </c>
      <c r="G710" s="63" t="s">
        <v>1287</v>
      </c>
      <c r="H710" s="63" t="s">
        <v>1613</v>
      </c>
      <c r="I710" s="63" t="str">
        <f>VLOOKUP(H710,'3. DB25 Alle koder'!B:C,2,FALSE)</f>
        <v>Detailhandel med andre nye varer</v>
      </c>
      <c r="J710" s="64">
        <v>8</v>
      </c>
      <c r="K710" s="63" t="s">
        <v>3797</v>
      </c>
    </row>
    <row r="711" spans="1:11" ht="15" customHeight="1" x14ac:dyDescent="0.25">
      <c r="A711" s="125" t="str">
        <f t="shared" si="11"/>
        <v>47.91.1947.79.00</v>
      </c>
      <c r="B711" s="63" t="s">
        <v>1287</v>
      </c>
      <c r="C711" s="67" t="s">
        <v>3561</v>
      </c>
      <c r="D711" s="67" t="s">
        <v>2980</v>
      </c>
      <c r="E711" s="69">
        <v>8</v>
      </c>
      <c r="F711" s="63" t="s">
        <v>3797</v>
      </c>
      <c r="G711" s="63" t="s">
        <v>1287</v>
      </c>
      <c r="H711" s="63" t="s">
        <v>1616</v>
      </c>
      <c r="I711" s="63" t="str">
        <f>VLOOKUP(H711,'3. DB25 Alle koder'!B:C,2,FALSE)</f>
        <v>Detailhandel med brugte varer</v>
      </c>
      <c r="J711" s="69">
        <v>5</v>
      </c>
      <c r="K711" s="63" t="s">
        <v>3797</v>
      </c>
    </row>
    <row r="712" spans="1:11" ht="15" customHeight="1" x14ac:dyDescent="0.25">
      <c r="A712" s="125" t="str">
        <f t="shared" si="11"/>
        <v>47.91.1947.91.00</v>
      </c>
      <c r="B712" s="63" t="s">
        <v>1287</v>
      </c>
      <c r="C712" s="108" t="s">
        <v>3561</v>
      </c>
      <c r="D712" s="108" t="s">
        <v>2980</v>
      </c>
      <c r="E712" s="69">
        <v>8</v>
      </c>
      <c r="F712" s="95"/>
      <c r="G712" s="63" t="s">
        <v>1287</v>
      </c>
      <c r="H712" s="71" t="s">
        <v>1631</v>
      </c>
      <c r="I712" s="71" t="str">
        <f>VLOOKUP(H712,'3. DB25 Alle koder'!B:C,2,FALSE)</f>
        <v>Formidlingsaktiviteter inden for ikke-specialiseret detailhandel</v>
      </c>
      <c r="J712" s="69">
        <v>15</v>
      </c>
      <c r="K712" s="95"/>
    </row>
    <row r="713" spans="1:11" ht="15" customHeight="1" x14ac:dyDescent="0.25">
      <c r="A713" s="125" t="str">
        <f t="shared" si="11"/>
        <v>47.91.1947.92.00</v>
      </c>
      <c r="B713" s="63" t="s">
        <v>1287</v>
      </c>
      <c r="C713" s="71" t="s">
        <v>3561</v>
      </c>
      <c r="D713" s="71" t="s">
        <v>2980</v>
      </c>
      <c r="E713" s="69">
        <v>8</v>
      </c>
      <c r="F713" s="107"/>
      <c r="G713" s="63" t="s">
        <v>1287</v>
      </c>
      <c r="H713" s="71" t="s">
        <v>1634</v>
      </c>
      <c r="I713" s="71" t="str">
        <f>VLOOKUP(H713,'3. DB25 Alle koder'!B:C,2,FALSE)</f>
        <v>Formidlingsaktiviteter inden for specialiseret detailhandel</v>
      </c>
      <c r="J713" s="71">
        <v>16</v>
      </c>
      <c r="K713" s="107"/>
    </row>
    <row r="714" spans="1:11" ht="15" customHeight="1" x14ac:dyDescent="0.25">
      <c r="A714" s="125" t="str">
        <f t="shared" si="11"/>
        <v>47.91.2047.12.00</v>
      </c>
      <c r="B714" s="63" t="s">
        <v>1287</v>
      </c>
      <c r="C714" s="71" t="s">
        <v>3562</v>
      </c>
      <c r="D714" s="71" t="s">
        <v>2981</v>
      </c>
      <c r="E714" s="69">
        <v>6</v>
      </c>
      <c r="F714" s="71"/>
      <c r="G714" s="63" t="s">
        <v>1287</v>
      </c>
      <c r="H714" s="71" t="s">
        <v>1492</v>
      </c>
      <c r="I714" s="71" t="str">
        <f>VLOOKUP(H714,'3. DB25 Alle koder'!B:C,2,FALSE)</f>
        <v>Anden ikke-specialiseret detailhandel</v>
      </c>
      <c r="J714" s="69">
        <v>12</v>
      </c>
      <c r="K714" s="96" t="s">
        <v>4121</v>
      </c>
    </row>
    <row r="715" spans="1:11" ht="15" customHeight="1" x14ac:dyDescent="0.25">
      <c r="A715" s="125" t="str">
        <f t="shared" si="11"/>
        <v>47.91.2047.91.00</v>
      </c>
      <c r="B715" s="63" t="s">
        <v>1287</v>
      </c>
      <c r="C715" s="108" t="s">
        <v>3562</v>
      </c>
      <c r="D715" s="108" t="s">
        <v>2981</v>
      </c>
      <c r="E715" s="69">
        <v>6</v>
      </c>
      <c r="F715" s="95"/>
      <c r="G715" s="63" t="s">
        <v>1287</v>
      </c>
      <c r="H715" s="71" t="s">
        <v>1631</v>
      </c>
      <c r="I715" s="71" t="str">
        <f>VLOOKUP(H715,'3. DB25 Alle koder'!B:C,2,FALSE)</f>
        <v>Formidlingsaktiviteter inden for ikke-specialiseret detailhandel</v>
      </c>
      <c r="J715" s="69">
        <v>15</v>
      </c>
      <c r="K715" s="95"/>
    </row>
    <row r="716" spans="1:11" ht="15" customHeight="1" x14ac:dyDescent="0.25">
      <c r="A716" s="125" t="str">
        <f t="shared" si="11"/>
        <v>47.91.2047.92.00</v>
      </c>
      <c r="B716" s="63" t="s">
        <v>1287</v>
      </c>
      <c r="C716" s="71" t="s">
        <v>3562</v>
      </c>
      <c r="D716" s="71" t="s">
        <v>2981</v>
      </c>
      <c r="E716" s="69">
        <v>6</v>
      </c>
      <c r="F716" s="107"/>
      <c r="G716" s="63" t="s">
        <v>1287</v>
      </c>
      <c r="H716" s="71" t="s">
        <v>1634</v>
      </c>
      <c r="I716" s="71" t="str">
        <f>VLOOKUP(H716,'3. DB25 Alle koder'!B:C,2,FALSE)</f>
        <v>Formidlingsaktiviteter inden for specialiseret detailhandel</v>
      </c>
      <c r="J716" s="71">
        <v>16</v>
      </c>
      <c r="K716" s="107"/>
    </row>
    <row r="717" spans="1:11" ht="15" customHeight="1" x14ac:dyDescent="0.25">
      <c r="A717" s="125" t="str">
        <f t="shared" si="11"/>
        <v>47.91.2060.10.00</v>
      </c>
      <c r="B717" s="63" t="s">
        <v>1287</v>
      </c>
      <c r="C717" s="63" t="s">
        <v>3562</v>
      </c>
      <c r="D717" s="63" t="s">
        <v>2981</v>
      </c>
      <c r="E717" s="69">
        <v>6</v>
      </c>
      <c r="F717" s="63" t="s">
        <v>3797</v>
      </c>
      <c r="G717" s="63" t="s">
        <v>1816</v>
      </c>
      <c r="H717" s="63" t="s">
        <v>1863</v>
      </c>
      <c r="I717" s="63" t="str">
        <f>VLOOKUP(H717,'3. DB25 Alle koder'!B:C,2,FALSE)</f>
        <v>Radioaktiviteter og distribution af lydoptagelser</v>
      </c>
      <c r="J717" s="64">
        <v>2</v>
      </c>
      <c r="K717" s="63" t="s">
        <v>3933</v>
      </c>
    </row>
    <row r="718" spans="1:11" ht="15" customHeight="1" x14ac:dyDescent="0.25">
      <c r="A718" s="125" t="str">
        <f t="shared" si="11"/>
        <v>47.91.2060.20.00</v>
      </c>
      <c r="B718" s="63" t="s">
        <v>1287</v>
      </c>
      <c r="C718" s="63" t="s">
        <v>3562</v>
      </c>
      <c r="D718" s="63" t="s">
        <v>2981</v>
      </c>
      <c r="E718" s="69">
        <v>6</v>
      </c>
      <c r="F718" s="63" t="s">
        <v>3797</v>
      </c>
      <c r="G718" s="63" t="s">
        <v>1816</v>
      </c>
      <c r="H718" s="63" t="s">
        <v>1867</v>
      </c>
      <c r="I718" s="63" t="str">
        <f>VLOOKUP(H718,'3. DB25 Alle koder'!B:C,2,FALSE)</f>
        <v>Programskabelse, udgivelse og distribution af billedoptagelser</v>
      </c>
      <c r="J718" s="64">
        <v>5</v>
      </c>
      <c r="K718" s="63" t="s">
        <v>3934</v>
      </c>
    </row>
    <row r="719" spans="1:11" ht="15" customHeight="1" x14ac:dyDescent="0.25">
      <c r="A719" s="125" t="str">
        <f t="shared" si="11"/>
        <v>47.91.2060.39.00</v>
      </c>
      <c r="B719" s="63" t="s">
        <v>1287</v>
      </c>
      <c r="C719" s="67" t="s">
        <v>3562</v>
      </c>
      <c r="D719" s="67" t="s">
        <v>2981</v>
      </c>
      <c r="E719" s="69">
        <v>6</v>
      </c>
      <c r="F719" s="63" t="s">
        <v>3797</v>
      </c>
      <c r="G719" s="63" t="s">
        <v>1816</v>
      </c>
      <c r="H719" s="63" t="s">
        <v>1873</v>
      </c>
      <c r="I719" s="63" t="str">
        <f>VLOOKUP(H719,'3. DB25 Alle koder'!B:C,2,FALSE)</f>
        <v>Anden distribution af medieindhold</v>
      </c>
      <c r="J719" s="64">
        <v>4</v>
      </c>
      <c r="K719" s="63" t="s">
        <v>3935</v>
      </c>
    </row>
    <row r="720" spans="1:11" ht="15" customHeight="1" x14ac:dyDescent="0.25">
      <c r="A720" s="125" t="str">
        <f t="shared" si="11"/>
        <v>47.99.0047.11.10</v>
      </c>
      <c r="B720" s="63" t="s">
        <v>1287</v>
      </c>
      <c r="C720" s="63" t="s">
        <v>3563</v>
      </c>
      <c r="D720" s="63" t="s">
        <v>2983</v>
      </c>
      <c r="E720" s="69">
        <v>44</v>
      </c>
      <c r="F720" s="63" t="s">
        <v>3797</v>
      </c>
      <c r="G720" s="63" t="s">
        <v>1287</v>
      </c>
      <c r="H720" s="63" t="s">
        <v>1484</v>
      </c>
      <c r="I720" s="63" t="str">
        <f>VLOOKUP(H720,'3. DB25 Alle koder'!B:C,2,FALSE)</f>
        <v>Detailhandel med kioskvarer</v>
      </c>
      <c r="J720" s="64">
        <v>4</v>
      </c>
      <c r="K720" s="63" t="s">
        <v>3797</v>
      </c>
    </row>
    <row r="721" spans="1:11" ht="15" customHeight="1" x14ac:dyDescent="0.25">
      <c r="A721" s="125" t="str">
        <f t="shared" si="11"/>
        <v>47.99.0047.11.20</v>
      </c>
      <c r="B721" s="63" t="s">
        <v>1287</v>
      </c>
      <c r="C721" s="63" t="s">
        <v>3563</v>
      </c>
      <c r="D721" s="63" t="s">
        <v>2983</v>
      </c>
      <c r="E721" s="69">
        <v>44</v>
      </c>
      <c r="F721" s="63" t="s">
        <v>3797</v>
      </c>
      <c r="G721" s="63" t="s">
        <v>1287</v>
      </c>
      <c r="H721" s="63" t="s">
        <v>1486</v>
      </c>
      <c r="I721" s="63" t="str">
        <f>VLOOKUP(H721,'3. DB25 Alle koder'!B:C,2,FALSE)</f>
        <v>Detailhandel med dagligvarer i supermarkeder og købmandsbutikker</v>
      </c>
      <c r="J721" s="64">
        <v>5</v>
      </c>
      <c r="K721" s="63" t="s">
        <v>3797</v>
      </c>
    </row>
    <row r="722" spans="1:11" ht="15" customHeight="1" x14ac:dyDescent="0.25">
      <c r="A722" s="125" t="str">
        <f t="shared" si="11"/>
        <v>47.99.0047.11.30</v>
      </c>
      <c r="B722" s="63" t="s">
        <v>1287</v>
      </c>
      <c r="C722" s="67" t="s">
        <v>3563</v>
      </c>
      <c r="D722" s="67" t="s">
        <v>2983</v>
      </c>
      <c r="E722" s="69">
        <v>44</v>
      </c>
      <c r="F722" s="63" t="s">
        <v>3797</v>
      </c>
      <c r="G722" s="63" t="s">
        <v>1287</v>
      </c>
      <c r="H722" s="63" t="s">
        <v>1488</v>
      </c>
      <c r="I722" s="63" t="str">
        <f>VLOOKUP(H722,'3. DB25 Alle koder'!B:C,2,FALSE)</f>
        <v>Detailhandel med dagligvarer i discountsupermarkeder</v>
      </c>
      <c r="J722" s="64">
        <v>4</v>
      </c>
      <c r="K722" s="63" t="s">
        <v>3797</v>
      </c>
    </row>
    <row r="723" spans="1:11" ht="15" customHeight="1" x14ac:dyDescent="0.25">
      <c r="A723" s="125" t="str">
        <f t="shared" si="11"/>
        <v>47.99.0047.12.00</v>
      </c>
      <c r="B723" s="63" t="s">
        <v>1287</v>
      </c>
      <c r="C723" s="108" t="s">
        <v>3563</v>
      </c>
      <c r="D723" s="108" t="s">
        <v>2983</v>
      </c>
      <c r="E723" s="69">
        <v>44</v>
      </c>
      <c r="F723" s="71"/>
      <c r="G723" s="63" t="s">
        <v>1287</v>
      </c>
      <c r="H723" s="71" t="s">
        <v>1492</v>
      </c>
      <c r="I723" s="71" t="str">
        <f>VLOOKUP(H723,'3. DB25 Alle koder'!B:C,2,FALSE)</f>
        <v>Anden ikke-specialiseret detailhandel</v>
      </c>
      <c r="J723" s="69">
        <v>12</v>
      </c>
      <c r="K723" s="96" t="s">
        <v>4121</v>
      </c>
    </row>
    <row r="724" spans="1:11" ht="15" customHeight="1" x14ac:dyDescent="0.25">
      <c r="A724" s="125" t="str">
        <f t="shared" si="11"/>
        <v>47.99.0047.21.00</v>
      </c>
      <c r="B724" s="63" t="s">
        <v>1287</v>
      </c>
      <c r="C724" s="63" t="s">
        <v>3563</v>
      </c>
      <c r="D724" s="63" t="s">
        <v>2983</v>
      </c>
      <c r="E724" s="69">
        <v>44</v>
      </c>
      <c r="F724" s="63" t="s">
        <v>3797</v>
      </c>
      <c r="G724" s="63" t="s">
        <v>1287</v>
      </c>
      <c r="H724" s="63" t="s">
        <v>1497</v>
      </c>
      <c r="I724" s="63" t="str">
        <f>VLOOKUP(H724,'3. DB25 Alle koder'!B:C,2,FALSE)</f>
        <v>Detailhandel med frugt og grøntsager</v>
      </c>
      <c r="J724" s="64">
        <v>4</v>
      </c>
      <c r="K724" s="63" t="s">
        <v>3797</v>
      </c>
    </row>
    <row r="725" spans="1:11" ht="15" customHeight="1" x14ac:dyDescent="0.25">
      <c r="A725" s="125" t="str">
        <f t="shared" si="11"/>
        <v>47.99.0047.22.00</v>
      </c>
      <c r="B725" s="63" t="s">
        <v>1287</v>
      </c>
      <c r="C725" s="63" t="s">
        <v>3563</v>
      </c>
      <c r="D725" s="63" t="s">
        <v>2983</v>
      </c>
      <c r="E725" s="69">
        <v>44</v>
      </c>
      <c r="F725" s="63" t="s">
        <v>3797</v>
      </c>
      <c r="G725" s="63" t="s">
        <v>1287</v>
      </c>
      <c r="H725" s="63" t="s">
        <v>1500</v>
      </c>
      <c r="I725" s="63" t="str">
        <f>VLOOKUP(H725,'3. DB25 Alle koder'!B:C,2,FALSE)</f>
        <v>Detailhandel med kød og kødprodukter</v>
      </c>
      <c r="J725" s="64">
        <v>4</v>
      </c>
      <c r="K725" s="63" t="s">
        <v>3797</v>
      </c>
    </row>
    <row r="726" spans="1:11" ht="15" customHeight="1" x14ac:dyDescent="0.25">
      <c r="A726" s="125" t="str">
        <f t="shared" si="11"/>
        <v>47.99.0047.23.00</v>
      </c>
      <c r="B726" s="63" t="s">
        <v>1287</v>
      </c>
      <c r="C726" s="110" t="s">
        <v>3563</v>
      </c>
      <c r="D726" s="110" t="s">
        <v>2983</v>
      </c>
      <c r="E726" s="69">
        <v>44</v>
      </c>
      <c r="F726" s="67" t="s">
        <v>3797</v>
      </c>
      <c r="G726" s="63" t="s">
        <v>1287</v>
      </c>
      <c r="H726" s="63" t="s">
        <v>1503</v>
      </c>
      <c r="I726" s="63" t="str">
        <f>VLOOKUP(H726,'3. DB25 Alle koder'!B:C,2,FALSE)</f>
        <v>Detailhandel med fisk, krebsdyr og bløddyr</v>
      </c>
      <c r="J726" s="64">
        <v>4</v>
      </c>
      <c r="K726" s="67" t="s">
        <v>3797</v>
      </c>
    </row>
    <row r="727" spans="1:11" ht="15" customHeight="1" x14ac:dyDescent="0.25">
      <c r="A727" s="125" t="str">
        <f t="shared" si="11"/>
        <v>47.99.0047.24.00</v>
      </c>
      <c r="B727" s="63" t="s">
        <v>1287</v>
      </c>
      <c r="C727" s="63" t="s">
        <v>3563</v>
      </c>
      <c r="D727" s="63" t="s">
        <v>2983</v>
      </c>
      <c r="E727" s="69">
        <v>44</v>
      </c>
      <c r="F727" s="63" t="s">
        <v>3797</v>
      </c>
      <c r="G727" s="63" t="s">
        <v>1287</v>
      </c>
      <c r="H727" s="63" t="s">
        <v>1506</v>
      </c>
      <c r="I727" s="63" t="str">
        <f>VLOOKUP(H727,'3. DB25 Alle koder'!B:C,2,FALSE)</f>
        <v>Detailhandel med bagværk og konfekture</v>
      </c>
      <c r="J727" s="64">
        <v>4</v>
      </c>
      <c r="K727" s="63" t="s">
        <v>3797</v>
      </c>
    </row>
    <row r="728" spans="1:11" ht="15" customHeight="1" x14ac:dyDescent="0.25">
      <c r="A728" s="125" t="str">
        <f t="shared" si="11"/>
        <v>47.99.0047.25.00</v>
      </c>
      <c r="B728" s="63" t="s">
        <v>1287</v>
      </c>
      <c r="C728" s="63" t="s">
        <v>3563</v>
      </c>
      <c r="D728" s="63" t="s">
        <v>2983</v>
      </c>
      <c r="E728" s="69">
        <v>44</v>
      </c>
      <c r="F728" s="63" t="s">
        <v>3797</v>
      </c>
      <c r="G728" s="63" t="s">
        <v>1287</v>
      </c>
      <c r="H728" s="63" t="s">
        <v>1509</v>
      </c>
      <c r="I728" s="63" t="str">
        <f>VLOOKUP(H728,'3. DB25 Alle koder'!B:C,2,FALSE)</f>
        <v>Detailhandel med drikkevarer</v>
      </c>
      <c r="J728" s="64">
        <v>4</v>
      </c>
      <c r="K728" s="63" t="s">
        <v>3797</v>
      </c>
    </row>
    <row r="729" spans="1:11" ht="15" customHeight="1" x14ac:dyDescent="0.25">
      <c r="A729" s="125" t="str">
        <f t="shared" si="11"/>
        <v>47.99.0047.26.00</v>
      </c>
      <c r="B729" s="63" t="s">
        <v>1287</v>
      </c>
      <c r="C729" s="63" t="s">
        <v>3563</v>
      </c>
      <c r="D729" s="63" t="s">
        <v>2983</v>
      </c>
      <c r="E729" s="69">
        <v>44</v>
      </c>
      <c r="F729" s="63" t="s">
        <v>3797</v>
      </c>
      <c r="G729" s="63" t="s">
        <v>1287</v>
      </c>
      <c r="H729" s="63" t="s">
        <v>1512</v>
      </c>
      <c r="I729" s="63" t="str">
        <f>VLOOKUP(H729,'3. DB25 Alle koder'!B:C,2,FALSE)</f>
        <v>Detailhandel med tobaksvarer</v>
      </c>
      <c r="J729" s="64">
        <v>4</v>
      </c>
      <c r="K729" s="63" t="s">
        <v>3797</v>
      </c>
    </row>
    <row r="730" spans="1:11" ht="15" customHeight="1" x14ac:dyDescent="0.25">
      <c r="A730" s="125" t="str">
        <f t="shared" si="11"/>
        <v>47.99.0047.27.00</v>
      </c>
      <c r="B730" s="63" t="s">
        <v>1287</v>
      </c>
      <c r="C730" s="63" t="s">
        <v>3563</v>
      </c>
      <c r="D730" s="63" t="s">
        <v>2983</v>
      </c>
      <c r="E730" s="69">
        <v>44</v>
      </c>
      <c r="F730" s="63" t="s">
        <v>3797</v>
      </c>
      <c r="G730" s="63" t="s">
        <v>1287</v>
      </c>
      <c r="H730" s="63" t="s">
        <v>1515</v>
      </c>
      <c r="I730" s="63" t="str">
        <f>VLOOKUP(H730,'3. DB25 Alle koder'!B:C,2,FALSE)</f>
        <v>Detailhandel med andre fødevarer</v>
      </c>
      <c r="J730" s="64">
        <v>4</v>
      </c>
      <c r="K730" s="63" t="s">
        <v>3797</v>
      </c>
    </row>
    <row r="731" spans="1:11" ht="15" customHeight="1" x14ac:dyDescent="0.25">
      <c r="A731" s="125" t="str">
        <f t="shared" si="11"/>
        <v>47.99.0047.40.00</v>
      </c>
      <c r="B731" s="63" t="s">
        <v>1287</v>
      </c>
      <c r="C731" s="67" t="s">
        <v>3563</v>
      </c>
      <c r="D731" s="67" t="s">
        <v>2983</v>
      </c>
      <c r="E731" s="69">
        <v>44</v>
      </c>
      <c r="F731" s="63" t="s">
        <v>3797</v>
      </c>
      <c r="G731" s="63" t="s">
        <v>1287</v>
      </c>
      <c r="H731" s="63" t="s">
        <v>1523</v>
      </c>
      <c r="I731" s="63" t="str">
        <f>VLOOKUP(H731,'3. DB25 Alle koder'!B:C,2,FALSE)</f>
        <v>Detailhandel med informations- og kommunikationsudstyr</v>
      </c>
      <c r="J731" s="64">
        <v>7</v>
      </c>
      <c r="K731" s="63" t="s">
        <v>3797</v>
      </c>
    </row>
    <row r="732" spans="1:11" ht="15" customHeight="1" x14ac:dyDescent="0.25">
      <c r="A732" s="125" t="str">
        <f t="shared" si="11"/>
        <v>47.99.0047.51.00</v>
      </c>
      <c r="B732" s="63" t="s">
        <v>1287</v>
      </c>
      <c r="C732" s="63" t="s">
        <v>3563</v>
      </c>
      <c r="D732" s="63" t="s">
        <v>2983</v>
      </c>
      <c r="E732" s="69">
        <v>44</v>
      </c>
      <c r="F732" s="63" t="s">
        <v>3797</v>
      </c>
      <c r="G732" s="63" t="s">
        <v>1287</v>
      </c>
      <c r="H732" s="63" t="s">
        <v>1528</v>
      </c>
      <c r="I732" s="63" t="str">
        <f>VLOOKUP(H732,'3. DB25 Alle koder'!B:C,2,FALSE)</f>
        <v>Detailhandel med tekstiler</v>
      </c>
      <c r="J732" s="64">
        <v>4</v>
      </c>
      <c r="K732" s="63" t="s">
        <v>3797</v>
      </c>
    </row>
    <row r="733" spans="1:11" ht="15" customHeight="1" x14ac:dyDescent="0.25">
      <c r="A733" s="125" t="str">
        <f t="shared" si="11"/>
        <v>47.99.0047.52.10</v>
      </c>
      <c r="B733" s="63" t="s">
        <v>1287</v>
      </c>
      <c r="C733" s="63" t="s">
        <v>3563</v>
      </c>
      <c r="D733" s="63" t="s">
        <v>2983</v>
      </c>
      <c r="E733" s="69">
        <v>44</v>
      </c>
      <c r="F733" s="67" t="s">
        <v>3797</v>
      </c>
      <c r="G733" s="63" t="s">
        <v>1287</v>
      </c>
      <c r="H733" s="63" t="s">
        <v>1531</v>
      </c>
      <c r="I733" s="63" t="str">
        <f>VLOOKUP(H733,'3. DB25 Alle koder'!B:C,2,FALSE)</f>
        <v>Detailhandel med maling og tapet</v>
      </c>
      <c r="J733" s="64">
        <v>4</v>
      </c>
      <c r="K733" s="67" t="s">
        <v>3797</v>
      </c>
    </row>
    <row r="734" spans="1:11" ht="15" customHeight="1" x14ac:dyDescent="0.25">
      <c r="A734" s="125" t="str">
        <f t="shared" si="11"/>
        <v>47.99.0047.52.20</v>
      </c>
      <c r="B734" s="63" t="s">
        <v>1287</v>
      </c>
      <c r="C734" s="63" t="s">
        <v>3563</v>
      </c>
      <c r="D734" s="63" t="s">
        <v>2983</v>
      </c>
      <c r="E734" s="69">
        <v>44</v>
      </c>
      <c r="F734" s="63" t="s">
        <v>3797</v>
      </c>
      <c r="G734" s="63" t="s">
        <v>1287</v>
      </c>
      <c r="H734" s="63" t="s">
        <v>1533</v>
      </c>
      <c r="I734" s="63" t="str">
        <f>VLOOKUP(H734,'3. DB25 Alle koder'!B:C,2,FALSE)</f>
        <v>Detailhandel med byggematerialer og værktøj</v>
      </c>
      <c r="J734" s="64">
        <v>5</v>
      </c>
      <c r="K734" s="63" t="s">
        <v>3797</v>
      </c>
    </row>
    <row r="735" spans="1:11" ht="15" customHeight="1" x14ac:dyDescent="0.25">
      <c r="A735" s="125" t="str">
        <f t="shared" si="11"/>
        <v>47.99.0047.53.00</v>
      </c>
      <c r="B735" s="63" t="s">
        <v>1287</v>
      </c>
      <c r="C735" s="63" t="s">
        <v>3563</v>
      </c>
      <c r="D735" s="63" t="s">
        <v>2983</v>
      </c>
      <c r="E735" s="69">
        <v>44</v>
      </c>
      <c r="F735" s="68" t="s">
        <v>3797</v>
      </c>
      <c r="G735" s="63" t="s">
        <v>1287</v>
      </c>
      <c r="H735" s="63" t="s">
        <v>1537</v>
      </c>
      <c r="I735" s="63" t="str">
        <f>VLOOKUP(H735,'3. DB25 Alle koder'!B:C,2,FALSE)</f>
        <v>Detailhandel med tæpper, vægbeklædning og gulvbelægning</v>
      </c>
      <c r="J735" s="64">
        <v>4</v>
      </c>
      <c r="K735" s="68" t="s">
        <v>3797</v>
      </c>
    </row>
    <row r="736" spans="1:11" ht="15" customHeight="1" x14ac:dyDescent="0.25">
      <c r="A736" s="125" t="str">
        <f t="shared" si="11"/>
        <v>47.99.0047.54.00</v>
      </c>
      <c r="B736" s="63" t="s">
        <v>1287</v>
      </c>
      <c r="C736" s="63" t="s">
        <v>3563</v>
      </c>
      <c r="D736" s="63" t="s">
        <v>2983</v>
      </c>
      <c r="E736" s="69">
        <v>44</v>
      </c>
      <c r="F736" s="68" t="s">
        <v>3797</v>
      </c>
      <c r="G736" s="63" t="s">
        <v>1287</v>
      </c>
      <c r="H736" s="63" t="s">
        <v>1540</v>
      </c>
      <c r="I736" s="63" t="str">
        <f>VLOOKUP(H736,'3. DB25 Alle koder'!B:C,2,FALSE)</f>
        <v>Detailhandel med elektriske husholdningsapparater</v>
      </c>
      <c r="J736" s="64">
        <v>5</v>
      </c>
      <c r="K736" s="68" t="s">
        <v>3797</v>
      </c>
    </row>
    <row r="737" spans="1:11" ht="15" customHeight="1" x14ac:dyDescent="0.25">
      <c r="A737" s="125" t="str">
        <f t="shared" si="11"/>
        <v>47.99.0047.55.10</v>
      </c>
      <c r="B737" s="63" t="s">
        <v>1287</v>
      </c>
      <c r="C737" s="110" t="s">
        <v>3563</v>
      </c>
      <c r="D737" s="110" t="s">
        <v>2983</v>
      </c>
      <c r="E737" s="69">
        <v>44</v>
      </c>
      <c r="F737" s="63" t="s">
        <v>3797</v>
      </c>
      <c r="G737" s="63" t="s">
        <v>1287</v>
      </c>
      <c r="H737" s="63" t="s">
        <v>1543</v>
      </c>
      <c r="I737" s="63" t="str">
        <f>VLOOKUP(H737,'3. DB25 Alle koder'!B:C,2,FALSE)</f>
        <v>Detailhandel med møbler</v>
      </c>
      <c r="J737" s="64">
        <v>4</v>
      </c>
      <c r="K737" s="63" t="s">
        <v>3797</v>
      </c>
    </row>
    <row r="738" spans="1:11" ht="15" customHeight="1" x14ac:dyDescent="0.25">
      <c r="A738" s="125" t="str">
        <f t="shared" si="11"/>
        <v>47.99.0047.55.20</v>
      </c>
      <c r="B738" s="63" t="s">
        <v>1287</v>
      </c>
      <c r="C738" s="110" t="s">
        <v>3563</v>
      </c>
      <c r="D738" s="110" t="s">
        <v>2983</v>
      </c>
      <c r="E738" s="69">
        <v>44</v>
      </c>
      <c r="F738" s="63" t="s">
        <v>3797</v>
      </c>
      <c r="G738" s="63" t="s">
        <v>1287</v>
      </c>
      <c r="H738" s="63" t="s">
        <v>1545</v>
      </c>
      <c r="I738" s="63" t="str">
        <f>VLOOKUP(H738,'3. DB25 Alle koder'!B:C,2,FALSE)</f>
        <v>Detailhandel med bad- og køkkenelementer mv.</v>
      </c>
      <c r="J738" s="64">
        <v>4</v>
      </c>
      <c r="K738" s="63" t="s">
        <v>3797</v>
      </c>
    </row>
    <row r="739" spans="1:11" ht="15" customHeight="1" x14ac:dyDescent="0.25">
      <c r="A739" s="125" t="str">
        <f t="shared" si="11"/>
        <v>47.99.0047.55.30</v>
      </c>
      <c r="B739" s="63" t="s">
        <v>1287</v>
      </c>
      <c r="C739" s="110" t="s">
        <v>3563</v>
      </c>
      <c r="D739" s="110" t="s">
        <v>2983</v>
      </c>
      <c r="E739" s="69">
        <v>44</v>
      </c>
      <c r="F739" s="63" t="s">
        <v>3797</v>
      </c>
      <c r="G739" s="63" t="s">
        <v>1287</v>
      </c>
      <c r="H739" s="63" t="s">
        <v>1547</v>
      </c>
      <c r="I739" s="63" t="str">
        <f>VLOOKUP(H739,'3. DB25 Alle koder'!B:C,2,FALSE)</f>
        <v>Detailhandel med køkkenudstyr og service mv.</v>
      </c>
      <c r="J739" s="64">
        <v>4</v>
      </c>
      <c r="K739" s="63" t="s">
        <v>3797</v>
      </c>
    </row>
    <row r="740" spans="1:11" ht="15" customHeight="1" x14ac:dyDescent="0.25">
      <c r="A740" s="125" t="str">
        <f t="shared" si="11"/>
        <v>47.99.0047.55.90</v>
      </c>
      <c r="B740" s="63" t="s">
        <v>1287</v>
      </c>
      <c r="C740" s="110" t="s">
        <v>3563</v>
      </c>
      <c r="D740" s="110" t="s">
        <v>2983</v>
      </c>
      <c r="E740" s="69">
        <v>44</v>
      </c>
      <c r="F740" s="67" t="s">
        <v>3797</v>
      </c>
      <c r="G740" s="63" t="s">
        <v>1287</v>
      </c>
      <c r="H740" s="63" t="s">
        <v>1549</v>
      </c>
      <c r="I740" s="63" t="str">
        <f>VLOOKUP(H740,'3. DB25 Alle koder'!B:C,2,FALSE)</f>
        <v>Detailhandel med boligtekstiler,  belysnings- og husholdningsartikler i.a.n.</v>
      </c>
      <c r="J740" s="64">
        <v>6</v>
      </c>
      <c r="K740" s="67" t="s">
        <v>3797</v>
      </c>
    </row>
    <row r="741" spans="1:11" ht="15" customHeight="1" x14ac:dyDescent="0.25">
      <c r="A741" s="125" t="str">
        <f t="shared" si="11"/>
        <v>47.99.0047.61.00</v>
      </c>
      <c r="B741" s="63" t="s">
        <v>1287</v>
      </c>
      <c r="C741" s="110" t="s">
        <v>3563</v>
      </c>
      <c r="D741" s="110" t="s">
        <v>2983</v>
      </c>
      <c r="E741" s="69">
        <v>44</v>
      </c>
      <c r="F741" s="67" t="s">
        <v>3797</v>
      </c>
      <c r="G741" s="63" t="s">
        <v>1287</v>
      </c>
      <c r="H741" s="63" t="s">
        <v>1555</v>
      </c>
      <c r="I741" s="63" t="str">
        <f>VLOOKUP(H741,'3. DB25 Alle koder'!B:C,2,FALSE)</f>
        <v>Detailhandel med bøger</v>
      </c>
      <c r="J741" s="64">
        <v>4</v>
      </c>
      <c r="K741" s="67" t="s">
        <v>3797</v>
      </c>
    </row>
    <row r="742" spans="1:11" ht="15" customHeight="1" x14ac:dyDescent="0.25">
      <c r="A742" s="125" t="str">
        <f t="shared" si="11"/>
        <v>47.99.0047.62.00</v>
      </c>
      <c r="B742" s="63" t="s">
        <v>1287</v>
      </c>
      <c r="C742" s="110" t="s">
        <v>3563</v>
      </c>
      <c r="D742" s="110" t="s">
        <v>2983</v>
      </c>
      <c r="E742" s="69">
        <v>44</v>
      </c>
      <c r="F742" s="63" t="s">
        <v>3797</v>
      </c>
      <c r="G742" s="63" t="s">
        <v>1287</v>
      </c>
      <c r="H742" s="63" t="s">
        <v>1558</v>
      </c>
      <c r="I742" s="63" t="str">
        <f>VLOOKUP(H742,'3. DB25 Alle koder'!B:C,2,FALSE)</f>
        <v>Detailhandel med aviser og andre tidsskrifter samt kontorartikler</v>
      </c>
      <c r="J742" s="64">
        <v>4</v>
      </c>
      <c r="K742" s="63" t="s">
        <v>3797</v>
      </c>
    </row>
    <row r="743" spans="1:11" ht="15" customHeight="1" x14ac:dyDescent="0.25">
      <c r="A743" s="125" t="str">
        <f t="shared" si="11"/>
        <v>47.99.0047.63.10</v>
      </c>
      <c r="B743" s="63" t="s">
        <v>1287</v>
      </c>
      <c r="C743" s="110" t="s">
        <v>3563</v>
      </c>
      <c r="D743" s="110" t="s">
        <v>2983</v>
      </c>
      <c r="E743" s="69">
        <v>44</v>
      </c>
      <c r="F743" s="63" t="s">
        <v>3797</v>
      </c>
      <c r="G743" s="63" t="s">
        <v>1287</v>
      </c>
      <c r="H743" s="63" t="s">
        <v>1561</v>
      </c>
      <c r="I743" s="63" t="str">
        <f>VLOOKUP(H743,'3. DB25 Alle koder'!B:C,2,FALSE)</f>
        <v>Detailhandel med sports- og fritidsudstyr</v>
      </c>
      <c r="J743" s="64">
        <v>4</v>
      </c>
      <c r="K743" s="63" t="s">
        <v>3797</v>
      </c>
    </row>
    <row r="744" spans="1:11" ht="15" customHeight="1" x14ac:dyDescent="0.25">
      <c r="A744" s="125" t="str">
        <f t="shared" si="11"/>
        <v>47.99.0047.63.20</v>
      </c>
      <c r="B744" s="63" t="s">
        <v>1287</v>
      </c>
      <c r="C744" s="110" t="s">
        <v>3563</v>
      </c>
      <c r="D744" s="110" t="s">
        <v>2983</v>
      </c>
      <c r="E744" s="69">
        <v>44</v>
      </c>
      <c r="F744" s="63" t="s">
        <v>3797</v>
      </c>
      <c r="G744" s="63" t="s">
        <v>1287</v>
      </c>
      <c r="H744" s="63" t="s">
        <v>1563</v>
      </c>
      <c r="I744" s="71" t="str">
        <f>VLOOKUP(H744,'3. DB25 Alle koder'!B:C,2,FALSE)</f>
        <v>Detailhandel med cykler</v>
      </c>
      <c r="J744" s="64">
        <v>4</v>
      </c>
      <c r="K744" s="63" t="s">
        <v>3797</v>
      </c>
    </row>
    <row r="745" spans="1:11" ht="15" customHeight="1" x14ac:dyDescent="0.25">
      <c r="A745" s="125" t="str">
        <f t="shared" si="11"/>
        <v>47.99.0047.63.30</v>
      </c>
      <c r="B745" s="63" t="s">
        <v>1287</v>
      </c>
      <c r="C745" s="110" t="s">
        <v>3563</v>
      </c>
      <c r="D745" s="110" t="s">
        <v>2983</v>
      </c>
      <c r="E745" s="69">
        <v>44</v>
      </c>
      <c r="F745" s="63" t="s">
        <v>3797</v>
      </c>
      <c r="G745" s="63" t="s">
        <v>1287</v>
      </c>
      <c r="H745" s="63" t="s">
        <v>1565</v>
      </c>
      <c r="I745" s="63" t="str">
        <f>VLOOKUP(H745,'3. DB25 Alle koder'!B:C,2,FALSE)</f>
        <v>Detailhandel med lystbåde og udstyr hertil</v>
      </c>
      <c r="J745" s="64">
        <v>4</v>
      </c>
      <c r="K745" s="63" t="s">
        <v>3797</v>
      </c>
    </row>
    <row r="746" spans="1:11" ht="15" customHeight="1" x14ac:dyDescent="0.25">
      <c r="A746" s="125" t="str">
        <f t="shared" si="11"/>
        <v>47.99.0047.64.00</v>
      </c>
      <c r="B746" s="63" t="s">
        <v>1287</v>
      </c>
      <c r="C746" s="110" t="s">
        <v>3563</v>
      </c>
      <c r="D746" s="110" t="s">
        <v>2983</v>
      </c>
      <c r="E746" s="69">
        <v>44</v>
      </c>
      <c r="F746" s="63" t="s">
        <v>3797</v>
      </c>
      <c r="G746" s="63" t="s">
        <v>1287</v>
      </c>
      <c r="H746" s="63" t="s">
        <v>1569</v>
      </c>
      <c r="I746" s="63" t="str">
        <f>VLOOKUP(H746,'3. DB25 Alle koder'!B:C,2,FALSE)</f>
        <v>Detailhandel med spil og legetøj</v>
      </c>
      <c r="J746" s="64">
        <v>4</v>
      </c>
      <c r="K746" s="63" t="s">
        <v>3797</v>
      </c>
    </row>
    <row r="747" spans="1:11" ht="15" customHeight="1" x14ac:dyDescent="0.25">
      <c r="A747" s="125" t="str">
        <f t="shared" si="11"/>
        <v>47.99.0047.69.10</v>
      </c>
      <c r="B747" s="63" t="s">
        <v>1287</v>
      </c>
      <c r="C747" s="110" t="s">
        <v>3563</v>
      </c>
      <c r="D747" s="110" t="s">
        <v>2983</v>
      </c>
      <c r="E747" s="69">
        <v>44</v>
      </c>
      <c r="F747" s="63" t="s">
        <v>3797</v>
      </c>
      <c r="G747" s="63" t="s">
        <v>1287</v>
      </c>
      <c r="H747" s="63" t="s">
        <v>1571</v>
      </c>
      <c r="I747" s="63" t="str">
        <f>VLOOKUP(H747,'3. DB25 Alle koder'!B:C,2,FALSE)</f>
        <v>Detailhandel med musikinstrumenter</v>
      </c>
      <c r="J747" s="64">
        <v>6</v>
      </c>
      <c r="K747" s="63" t="s">
        <v>3797</v>
      </c>
    </row>
    <row r="748" spans="1:11" ht="15" customHeight="1" x14ac:dyDescent="0.25">
      <c r="A748" s="125" t="str">
        <f t="shared" si="11"/>
        <v>47.99.0047.69.20</v>
      </c>
      <c r="B748" s="63" t="s">
        <v>1287</v>
      </c>
      <c r="C748" s="110" t="s">
        <v>3563</v>
      </c>
      <c r="D748" s="110" t="s">
        <v>2983</v>
      </c>
      <c r="E748" s="69">
        <v>44</v>
      </c>
      <c r="F748" s="63" t="s">
        <v>3797</v>
      </c>
      <c r="G748" s="63" t="s">
        <v>1287</v>
      </c>
      <c r="H748" s="63" t="s">
        <v>1573</v>
      </c>
      <c r="I748" s="63" t="str">
        <f>VLOOKUP(H748,'3. DB25 Alle koder'!B:C,2,FALSE)</f>
        <v>Detailhandel med kunst mv.</v>
      </c>
      <c r="J748" s="64">
        <v>5</v>
      </c>
      <c r="K748" s="63" t="s">
        <v>3797</v>
      </c>
    </row>
    <row r="749" spans="1:11" ht="15" customHeight="1" x14ac:dyDescent="0.25">
      <c r="A749" s="125" t="str">
        <f t="shared" si="11"/>
        <v>47.99.0047.69.90</v>
      </c>
      <c r="B749" s="63" t="s">
        <v>1287</v>
      </c>
      <c r="C749" s="67" t="s">
        <v>3563</v>
      </c>
      <c r="D749" s="67" t="s">
        <v>2983</v>
      </c>
      <c r="E749" s="69">
        <v>44</v>
      </c>
      <c r="F749" s="67" t="s">
        <v>3797</v>
      </c>
      <c r="G749" s="63" t="s">
        <v>1287</v>
      </c>
      <c r="H749" s="63" t="s">
        <v>1575</v>
      </c>
      <c r="I749" s="63" t="str">
        <f>VLOOKUP(H749,'3. DB25 Alle koder'!B:C,2,FALSE)</f>
        <v>Detailhandel med andre kulturelle artikler i.a.n</v>
      </c>
      <c r="J749" s="64">
        <v>4</v>
      </c>
      <c r="K749" s="67" t="s">
        <v>3797</v>
      </c>
    </row>
    <row r="750" spans="1:11" ht="15" customHeight="1" x14ac:dyDescent="0.25">
      <c r="A750" s="125" t="str">
        <f t="shared" si="11"/>
        <v>47.99.0047.71.10</v>
      </c>
      <c r="B750" s="63" t="s">
        <v>1287</v>
      </c>
      <c r="C750" s="67" t="s">
        <v>3563</v>
      </c>
      <c r="D750" s="67" t="s">
        <v>2983</v>
      </c>
      <c r="E750" s="69">
        <v>44</v>
      </c>
      <c r="F750" s="63" t="s">
        <v>3797</v>
      </c>
      <c r="G750" s="63" t="s">
        <v>1287</v>
      </c>
      <c r="H750" s="63" t="s">
        <v>1581</v>
      </c>
      <c r="I750" s="63" t="str">
        <f>VLOOKUP(H750,'3. DB25 Alle koder'!B:C,2,FALSE)</f>
        <v>Detailhandel med tøj</v>
      </c>
      <c r="J750" s="64">
        <v>4</v>
      </c>
      <c r="K750" s="63" t="s">
        <v>3797</v>
      </c>
    </row>
    <row r="751" spans="1:11" ht="15" customHeight="1" x14ac:dyDescent="0.25">
      <c r="A751" s="125" t="str">
        <f t="shared" si="11"/>
        <v>47.99.0047.71.20</v>
      </c>
      <c r="B751" s="63" t="s">
        <v>1287</v>
      </c>
      <c r="C751" s="67" t="s">
        <v>3563</v>
      </c>
      <c r="D751" s="67" t="s">
        <v>2983</v>
      </c>
      <c r="E751" s="69">
        <v>44</v>
      </c>
      <c r="F751" s="63" t="s">
        <v>3797</v>
      </c>
      <c r="G751" s="63" t="s">
        <v>1287</v>
      </c>
      <c r="H751" s="63" t="s">
        <v>1583</v>
      </c>
      <c r="I751" s="63" t="str">
        <f>VLOOKUP(H751,'3. DB25 Alle koder'!B:C,2,FALSE)</f>
        <v>Detailhandel med baby- og børnetøj</v>
      </c>
      <c r="J751" s="64">
        <v>4</v>
      </c>
      <c r="K751" s="63" t="s">
        <v>3797</v>
      </c>
    </row>
    <row r="752" spans="1:11" ht="15" customHeight="1" x14ac:dyDescent="0.25">
      <c r="A752" s="125" t="str">
        <f t="shared" si="11"/>
        <v>47.99.0047.72.10</v>
      </c>
      <c r="B752" s="63" t="s">
        <v>1287</v>
      </c>
      <c r="C752" s="67" t="s">
        <v>3563</v>
      </c>
      <c r="D752" s="67" t="s">
        <v>2983</v>
      </c>
      <c r="E752" s="69">
        <v>44</v>
      </c>
      <c r="F752" s="63" t="s">
        <v>3797</v>
      </c>
      <c r="G752" s="63" t="s">
        <v>1287</v>
      </c>
      <c r="H752" s="63" t="s">
        <v>1587</v>
      </c>
      <c r="I752" s="63" t="str">
        <f>VLOOKUP(H752,'3. DB25 Alle koder'!B:C,2,FALSE)</f>
        <v>Detailhandel med fodtøj</v>
      </c>
      <c r="J752" s="64">
        <v>4</v>
      </c>
      <c r="K752" s="63" t="s">
        <v>3797</v>
      </c>
    </row>
    <row r="753" spans="1:11" ht="15" customHeight="1" x14ac:dyDescent="0.25">
      <c r="A753" s="125" t="str">
        <f t="shared" si="11"/>
        <v>47.99.0047.72.20</v>
      </c>
      <c r="B753" s="63" t="s">
        <v>1287</v>
      </c>
      <c r="C753" s="67" t="s">
        <v>3563</v>
      </c>
      <c r="D753" s="67" t="s">
        <v>2983</v>
      </c>
      <c r="E753" s="69">
        <v>44</v>
      </c>
      <c r="F753" s="63" t="s">
        <v>3797</v>
      </c>
      <c r="G753" s="63" t="s">
        <v>1287</v>
      </c>
      <c r="H753" s="63" t="s">
        <v>1589</v>
      </c>
      <c r="I753" s="63" t="str">
        <f>VLOOKUP(H753,'3. DB25 Alle koder'!B:C,2,FALSE)</f>
        <v>Detailhandel med lædervarer</v>
      </c>
      <c r="J753" s="64">
        <v>4</v>
      </c>
      <c r="K753" s="63" t="s">
        <v>3797</v>
      </c>
    </row>
    <row r="754" spans="1:11" ht="15" customHeight="1" x14ac:dyDescent="0.25">
      <c r="A754" s="125" t="str">
        <f t="shared" si="11"/>
        <v>47.99.0047.74.10</v>
      </c>
      <c r="B754" s="63" t="s">
        <v>1287</v>
      </c>
      <c r="C754" s="108" t="s">
        <v>3563</v>
      </c>
      <c r="D754" s="108" t="s">
        <v>2983</v>
      </c>
      <c r="E754" s="69">
        <v>44</v>
      </c>
      <c r="F754" s="109"/>
      <c r="G754" s="63" t="s">
        <v>1287</v>
      </c>
      <c r="H754" s="71" t="s">
        <v>1596</v>
      </c>
      <c r="I754" s="71" t="str">
        <f>VLOOKUP(H754,'3. DB25 Alle koder'!B:C,2,FALSE)</f>
        <v>Optikeraktiviteter</v>
      </c>
      <c r="J754" s="69">
        <v>4</v>
      </c>
      <c r="K754" s="126" t="s">
        <v>4122</v>
      </c>
    </row>
    <row r="755" spans="1:11" ht="15" customHeight="1" x14ac:dyDescent="0.25">
      <c r="A755" s="125" t="str">
        <f t="shared" si="11"/>
        <v>47.99.0047.74.20</v>
      </c>
      <c r="B755" s="63" t="s">
        <v>1287</v>
      </c>
      <c r="C755" s="108" t="s">
        <v>3563</v>
      </c>
      <c r="D755" s="108" t="s">
        <v>2983</v>
      </c>
      <c r="E755" s="69">
        <v>44</v>
      </c>
      <c r="F755" s="109"/>
      <c r="G755" s="63" t="s">
        <v>1287</v>
      </c>
      <c r="H755" s="71" t="s">
        <v>1598</v>
      </c>
      <c r="I755" s="71" t="str">
        <f>VLOOKUP(H755,'3. DB25 Alle koder'!B:C,2,FALSE)</f>
        <v>Detailhandel med andre medicinske og ortopædiske artikler</v>
      </c>
      <c r="J755" s="69">
        <v>4</v>
      </c>
      <c r="K755" s="112" t="s">
        <v>4123</v>
      </c>
    </row>
    <row r="756" spans="1:11" ht="15" customHeight="1" x14ac:dyDescent="0.25">
      <c r="A756" s="125" t="str">
        <f t="shared" si="11"/>
        <v>47.99.0047.75.00</v>
      </c>
      <c r="B756" s="63" t="s">
        <v>1287</v>
      </c>
      <c r="C756" s="67" t="s">
        <v>3563</v>
      </c>
      <c r="D756" s="67" t="s">
        <v>2983</v>
      </c>
      <c r="E756" s="69">
        <v>44</v>
      </c>
      <c r="F756" s="68" t="s">
        <v>3797</v>
      </c>
      <c r="G756" s="63" t="s">
        <v>1287</v>
      </c>
      <c r="H756" s="63" t="s">
        <v>1601</v>
      </c>
      <c r="I756" s="63" t="str">
        <f>VLOOKUP(H756,'3. DB25 Alle koder'!B:C,2,FALSE)</f>
        <v>Detailhandel med kosmetikvarer og toiletartikler</v>
      </c>
      <c r="J756" s="64">
        <v>4</v>
      </c>
      <c r="K756" s="68" t="s">
        <v>3797</v>
      </c>
    </row>
    <row r="757" spans="1:11" ht="15" customHeight="1" x14ac:dyDescent="0.25">
      <c r="A757" s="125" t="str">
        <f t="shared" si="11"/>
        <v>47.99.0047.76.10</v>
      </c>
      <c r="B757" s="63" t="s">
        <v>1287</v>
      </c>
      <c r="C757" s="67" t="s">
        <v>3563</v>
      </c>
      <c r="D757" s="67" t="s">
        <v>2983</v>
      </c>
      <c r="E757" s="69">
        <v>44</v>
      </c>
      <c r="F757" s="68" t="s">
        <v>3797</v>
      </c>
      <c r="G757" s="63" t="s">
        <v>1287</v>
      </c>
      <c r="H757" s="63" t="s">
        <v>1604</v>
      </c>
      <c r="I757" s="63" t="str">
        <f>VLOOKUP(H757,'3. DB25 Alle koder'!B:C,2,FALSE)</f>
        <v>Detailhandel med blomster og planter</v>
      </c>
      <c r="J757" s="64">
        <v>5</v>
      </c>
      <c r="K757" s="68" t="s">
        <v>3797</v>
      </c>
    </row>
    <row r="758" spans="1:11" ht="15" customHeight="1" x14ac:dyDescent="0.25">
      <c r="A758" s="125" t="str">
        <f t="shared" si="11"/>
        <v>47.99.0047.76.20</v>
      </c>
      <c r="B758" s="63" t="s">
        <v>1287</v>
      </c>
      <c r="C758" s="67" t="s">
        <v>3563</v>
      </c>
      <c r="D758" s="67" t="s">
        <v>2983</v>
      </c>
      <c r="E758" s="69">
        <v>44</v>
      </c>
      <c r="F758" s="68" t="s">
        <v>3797</v>
      </c>
      <c r="G758" s="63" t="s">
        <v>1287</v>
      </c>
      <c r="H758" s="63" t="s">
        <v>1606</v>
      </c>
      <c r="I758" s="63" t="str">
        <f>VLOOKUP(H758,'3. DB25 Alle koder'!B:C,2,FALSE)</f>
        <v>Detailhandel med kæledyr og udstyr til kæledyr</v>
      </c>
      <c r="J758" s="64">
        <v>4</v>
      </c>
      <c r="K758" s="68" t="s">
        <v>3797</v>
      </c>
    </row>
    <row r="759" spans="1:11" ht="15" customHeight="1" x14ac:dyDescent="0.25">
      <c r="A759" s="125" t="str">
        <f t="shared" si="11"/>
        <v>47.99.0047.77.00</v>
      </c>
      <c r="B759" s="63" t="s">
        <v>1287</v>
      </c>
      <c r="C759" s="67" t="s">
        <v>3563</v>
      </c>
      <c r="D759" s="67" t="s">
        <v>2983</v>
      </c>
      <c r="E759" s="69">
        <v>44</v>
      </c>
      <c r="F759" s="68" t="s">
        <v>3797</v>
      </c>
      <c r="G759" s="63" t="s">
        <v>1287</v>
      </c>
      <c r="H759" s="63" t="s">
        <v>1610</v>
      </c>
      <c r="I759" s="63" t="str">
        <f>VLOOKUP(H759,'3. DB25 Alle koder'!B:C,2,FALSE)</f>
        <v>Detailhandel med ure og smykker</v>
      </c>
      <c r="J759" s="64">
        <v>4</v>
      </c>
      <c r="K759" s="68" t="s">
        <v>3797</v>
      </c>
    </row>
    <row r="760" spans="1:11" ht="15" customHeight="1" x14ac:dyDescent="0.25">
      <c r="A760" s="125" t="str">
        <f t="shared" si="11"/>
        <v>47.99.0047.78.00</v>
      </c>
      <c r="B760" s="63" t="s">
        <v>1287</v>
      </c>
      <c r="C760" s="67" t="s">
        <v>3563</v>
      </c>
      <c r="D760" s="67" t="s">
        <v>2983</v>
      </c>
      <c r="E760" s="69">
        <v>44</v>
      </c>
      <c r="F760" s="68" t="s">
        <v>3797</v>
      </c>
      <c r="G760" s="63" t="s">
        <v>1287</v>
      </c>
      <c r="H760" s="63" t="s">
        <v>1613</v>
      </c>
      <c r="I760" s="63" t="str">
        <f>VLOOKUP(H760,'3. DB25 Alle koder'!B:C,2,FALSE)</f>
        <v>Detailhandel med andre nye varer</v>
      </c>
      <c r="J760" s="64">
        <v>8</v>
      </c>
      <c r="K760" s="68" t="s">
        <v>3797</v>
      </c>
    </row>
    <row r="761" spans="1:11" ht="15" customHeight="1" x14ac:dyDescent="0.25">
      <c r="A761" s="125" t="str">
        <f t="shared" si="11"/>
        <v>47.99.0047.79.00</v>
      </c>
      <c r="B761" s="63" t="s">
        <v>1287</v>
      </c>
      <c r="C761" s="67" t="s">
        <v>3563</v>
      </c>
      <c r="D761" s="67" t="s">
        <v>2983</v>
      </c>
      <c r="E761" s="69">
        <v>44</v>
      </c>
      <c r="F761" s="68" t="s">
        <v>3797</v>
      </c>
      <c r="G761" s="63" t="s">
        <v>1287</v>
      </c>
      <c r="H761" s="63" t="s">
        <v>1616</v>
      </c>
      <c r="I761" s="63" t="str">
        <f>VLOOKUP(H761,'3. DB25 Alle koder'!B:C,2,FALSE)</f>
        <v>Detailhandel med brugte varer</v>
      </c>
      <c r="J761" s="69">
        <v>5</v>
      </c>
      <c r="K761" s="68" t="s">
        <v>3797</v>
      </c>
    </row>
    <row r="762" spans="1:11" ht="15" customHeight="1" x14ac:dyDescent="0.25">
      <c r="A762" s="125" t="str">
        <f t="shared" si="11"/>
        <v>47.99.0047.91.00</v>
      </c>
      <c r="B762" s="63" t="s">
        <v>1287</v>
      </c>
      <c r="C762" s="95" t="s">
        <v>3563</v>
      </c>
      <c r="D762" s="95" t="s">
        <v>2983</v>
      </c>
      <c r="E762" s="69">
        <v>44</v>
      </c>
      <c r="F762" s="109"/>
      <c r="G762" s="63" t="s">
        <v>1287</v>
      </c>
      <c r="H762" s="71" t="s">
        <v>1631</v>
      </c>
      <c r="I762" s="71" t="str">
        <f>VLOOKUP(H762,'3. DB25 Alle koder'!B:C,2,FALSE)</f>
        <v>Formidlingsaktiviteter inden for ikke-specialiseret detailhandel</v>
      </c>
      <c r="J762" s="69">
        <v>15</v>
      </c>
      <c r="K762" s="109" t="s">
        <v>4125</v>
      </c>
    </row>
    <row r="763" spans="1:11" ht="15" customHeight="1" x14ac:dyDescent="0.25">
      <c r="A763" s="125" t="str">
        <f t="shared" si="11"/>
        <v>47.99.0047.92.00</v>
      </c>
      <c r="B763" s="63" t="s">
        <v>1287</v>
      </c>
      <c r="C763" s="71" t="s">
        <v>3563</v>
      </c>
      <c r="D763" s="71" t="s">
        <v>2983</v>
      </c>
      <c r="E763" s="69">
        <v>44</v>
      </c>
      <c r="F763" s="112"/>
      <c r="G763" s="63" t="s">
        <v>1287</v>
      </c>
      <c r="H763" s="71" t="s">
        <v>1634</v>
      </c>
      <c r="I763" s="71" t="str">
        <f>VLOOKUP(H763,'3. DB25 Alle koder'!B:C,2,FALSE)</f>
        <v>Formidlingsaktiviteter inden for specialiseret detailhandel</v>
      </c>
      <c r="J763" s="71">
        <v>16</v>
      </c>
      <c r="K763" s="112" t="s">
        <v>4126</v>
      </c>
    </row>
    <row r="764" spans="1:11" ht="15" customHeight="1" x14ac:dyDescent="0.25">
      <c r="A764" s="125" t="str">
        <f t="shared" si="11"/>
        <v>49.10.0049.11.00</v>
      </c>
      <c r="B764" s="63" t="s">
        <v>1635</v>
      </c>
      <c r="C764" s="63" t="s">
        <v>3399</v>
      </c>
      <c r="D764" s="63" t="s">
        <v>2984</v>
      </c>
      <c r="E764" s="64">
        <v>2</v>
      </c>
      <c r="F764" s="79" t="s">
        <v>3936</v>
      </c>
      <c r="G764" s="63" t="s">
        <v>1635</v>
      </c>
      <c r="H764" s="63" t="s">
        <v>1642</v>
      </c>
      <c r="I764" s="63" t="str">
        <f>VLOOKUP(H764,'3. DB25 Alle koder'!B:C,2,FALSE)</f>
        <v>Persontransport med regional- eller fjerntog</v>
      </c>
      <c r="J764" s="64">
        <v>1</v>
      </c>
      <c r="K764" s="79" t="s">
        <v>3936</v>
      </c>
    </row>
    <row r="765" spans="1:11" ht="15" customHeight="1" x14ac:dyDescent="0.25">
      <c r="A765" s="125" t="str">
        <f t="shared" si="11"/>
        <v>49.10.0049.12.00</v>
      </c>
      <c r="B765" s="63" t="s">
        <v>1635</v>
      </c>
      <c r="C765" s="63" t="s">
        <v>3399</v>
      </c>
      <c r="D765" s="63" t="s">
        <v>2984</v>
      </c>
      <c r="E765" s="64">
        <v>2</v>
      </c>
      <c r="F765" s="79" t="s">
        <v>3937</v>
      </c>
      <c r="G765" s="63" t="s">
        <v>1635</v>
      </c>
      <c r="H765" s="63" t="s">
        <v>1645</v>
      </c>
      <c r="I765" s="63" t="str">
        <f>VLOOKUP(H765,'3. DB25 Alle koder'!B:C,2,FALSE)</f>
        <v>Persontransport med nærbane</v>
      </c>
      <c r="J765" s="64">
        <v>2</v>
      </c>
      <c r="K765" s="79" t="s">
        <v>3937</v>
      </c>
    </row>
    <row r="766" spans="1:11" ht="15" customHeight="1" x14ac:dyDescent="0.25">
      <c r="A766" s="125" t="str">
        <f t="shared" si="11"/>
        <v>49.20.0049.20.00</v>
      </c>
      <c r="B766" s="63" t="s">
        <v>1635</v>
      </c>
      <c r="C766" s="63" t="s">
        <v>1649</v>
      </c>
      <c r="D766" s="63" t="s">
        <v>1647</v>
      </c>
      <c r="E766" s="64">
        <v>1</v>
      </c>
      <c r="F766" s="68"/>
      <c r="G766" s="63" t="s">
        <v>1635</v>
      </c>
      <c r="H766" s="63" t="s">
        <v>1649</v>
      </c>
      <c r="I766" s="63" t="str">
        <f>VLOOKUP(H766,'3. DB25 Alle koder'!B:C,2,FALSE)</f>
        <v>Godstransport med tog</v>
      </c>
      <c r="J766" s="64">
        <v>1</v>
      </c>
      <c r="K766" s="68"/>
    </row>
    <row r="767" spans="1:11" ht="15" customHeight="1" x14ac:dyDescent="0.25">
      <c r="A767" s="125" t="str">
        <f t="shared" si="11"/>
        <v>49.31.1049.31.00</v>
      </c>
      <c r="B767" s="63" t="s">
        <v>1635</v>
      </c>
      <c r="C767" s="63" t="s">
        <v>3564</v>
      </c>
      <c r="D767" s="63" t="s">
        <v>2987</v>
      </c>
      <c r="E767" s="64">
        <v>2</v>
      </c>
      <c r="F767" s="79" t="s">
        <v>3938</v>
      </c>
      <c r="G767" s="63" t="s">
        <v>1635</v>
      </c>
      <c r="H767" s="63" t="s">
        <v>1654</v>
      </c>
      <c r="I767" s="63" t="str">
        <f>VLOOKUP(H767,'3. DB25 Alle koder'!B:C,2,FALSE)</f>
        <v>Passagertransport ad vej med fast køreplan</v>
      </c>
      <c r="J767" s="64">
        <v>2</v>
      </c>
      <c r="K767" s="79" t="s">
        <v>3938</v>
      </c>
    </row>
    <row r="768" spans="1:11" ht="15" customHeight="1" x14ac:dyDescent="0.25">
      <c r="A768" s="125" t="str">
        <f t="shared" si="11"/>
        <v>49.31.1049.34.00</v>
      </c>
      <c r="B768" s="63" t="s">
        <v>1635</v>
      </c>
      <c r="C768" s="63" t="s">
        <v>3564</v>
      </c>
      <c r="D768" s="63" t="s">
        <v>2987</v>
      </c>
      <c r="E768" s="64">
        <v>2</v>
      </c>
      <c r="F768" s="79" t="s">
        <v>3939</v>
      </c>
      <c r="G768" s="63" t="s">
        <v>1635</v>
      </c>
      <c r="H768" s="63" t="s">
        <v>1663</v>
      </c>
      <c r="I768" s="63" t="str">
        <f>VLOOKUP(H768,'3. DB25 Alle koder'!B:C,2,FALSE)</f>
        <v>Passagertransport med tovbaner og skilifter</v>
      </c>
      <c r="J768" s="64">
        <v>3</v>
      </c>
      <c r="K768" s="79" t="s">
        <v>3939</v>
      </c>
    </row>
    <row r="769" spans="1:11" x14ac:dyDescent="0.25">
      <c r="A769" s="125" t="str">
        <f t="shared" si="11"/>
        <v>49.31.2049.12.00</v>
      </c>
      <c r="B769" s="63" t="s">
        <v>1635</v>
      </c>
      <c r="C769" s="63" t="s">
        <v>3625</v>
      </c>
      <c r="D769" s="63" t="s">
        <v>2988</v>
      </c>
      <c r="E769" s="64">
        <v>1</v>
      </c>
      <c r="F769" s="79" t="s">
        <v>3940</v>
      </c>
      <c r="G769" s="63" t="s">
        <v>1635</v>
      </c>
      <c r="H769" s="63" t="s">
        <v>1645</v>
      </c>
      <c r="I769" s="63" t="str">
        <f>VLOOKUP(H769,'3. DB25 Alle koder'!B:C,2,FALSE)</f>
        <v>Persontransport med nærbane</v>
      </c>
      <c r="J769" s="64">
        <v>2</v>
      </c>
      <c r="K769" s="79" t="s">
        <v>3940</v>
      </c>
    </row>
    <row r="770" spans="1:11" ht="15" customHeight="1" x14ac:dyDescent="0.25">
      <c r="A770" s="125" t="str">
        <f t="shared" ref="A770:A833" si="12">C770&amp;H770</f>
        <v>49.32.0049.33.00</v>
      </c>
      <c r="B770" s="63" t="s">
        <v>1635</v>
      </c>
      <c r="C770" s="63" t="s">
        <v>1657</v>
      </c>
      <c r="D770" s="63" t="s">
        <v>2989</v>
      </c>
      <c r="E770" s="64">
        <v>2</v>
      </c>
      <c r="F770" s="79" t="s">
        <v>3941</v>
      </c>
      <c r="G770" s="63" t="s">
        <v>1635</v>
      </c>
      <c r="H770" s="63" t="s">
        <v>1660</v>
      </c>
      <c r="I770" s="63" t="str">
        <f>VLOOKUP(H770,'3. DB25 Alle koder'!B:C,2,FALSE)</f>
        <v>Passagertransport på bestilling i køretøj med chauffør</v>
      </c>
      <c r="J770" s="64">
        <v>1</v>
      </c>
      <c r="K770" s="79" t="s">
        <v>3941</v>
      </c>
    </row>
    <row r="771" spans="1:11" ht="15" customHeight="1" x14ac:dyDescent="0.25">
      <c r="A771" s="125" t="str">
        <f t="shared" si="12"/>
        <v>49.32.0052.32.00</v>
      </c>
      <c r="B771" s="63" t="s">
        <v>1635</v>
      </c>
      <c r="C771" s="63" t="s">
        <v>1657</v>
      </c>
      <c r="D771" s="63" t="s">
        <v>2989</v>
      </c>
      <c r="E771" s="64">
        <v>2</v>
      </c>
      <c r="F771" s="67" t="s">
        <v>3908</v>
      </c>
      <c r="G771" s="63" t="s">
        <v>1635</v>
      </c>
      <c r="H771" s="63" t="s">
        <v>1749</v>
      </c>
      <c r="I771" s="63" t="str">
        <f>VLOOKUP(H771,'3. DB25 Alle koder'!B:C,2,FALSE)</f>
        <v>Formidlingsaktiviteter inden for passagertransport</v>
      </c>
      <c r="J771" s="64">
        <v>4</v>
      </c>
      <c r="K771" s="67" t="s">
        <v>3908</v>
      </c>
    </row>
    <row r="772" spans="1:11" ht="15" customHeight="1" x14ac:dyDescent="0.25">
      <c r="A772" s="125" t="str">
        <f t="shared" si="12"/>
        <v>49.39.1049.31.00</v>
      </c>
      <c r="B772" s="63" t="s">
        <v>1635</v>
      </c>
      <c r="C772" s="63" t="s">
        <v>3626</v>
      </c>
      <c r="D772" s="63" t="s">
        <v>2991</v>
      </c>
      <c r="E772" s="64">
        <v>1</v>
      </c>
      <c r="F772" s="68" t="s">
        <v>3797</v>
      </c>
      <c r="G772" s="63" t="s">
        <v>1635</v>
      </c>
      <c r="H772" s="63" t="s">
        <v>1654</v>
      </c>
      <c r="I772" s="63" t="str">
        <f>VLOOKUP(H772,'3. DB25 Alle koder'!B:C,2,FALSE)</f>
        <v>Passagertransport ad vej med fast køreplan</v>
      </c>
      <c r="J772" s="64">
        <v>2</v>
      </c>
      <c r="K772" s="68" t="s">
        <v>3797</v>
      </c>
    </row>
    <row r="773" spans="1:11" ht="15" customHeight="1" x14ac:dyDescent="0.25">
      <c r="A773" s="125" t="str">
        <f t="shared" si="12"/>
        <v>49.39.2049.32.00</v>
      </c>
      <c r="B773" s="63" t="s">
        <v>1635</v>
      </c>
      <c r="C773" s="63" t="s">
        <v>3403</v>
      </c>
      <c r="D773" s="63" t="s">
        <v>2992</v>
      </c>
      <c r="E773" s="64">
        <v>3</v>
      </c>
      <c r="F773" s="79" t="s">
        <v>3942</v>
      </c>
      <c r="G773" s="63" t="s">
        <v>1635</v>
      </c>
      <c r="H773" s="63" t="s">
        <v>1657</v>
      </c>
      <c r="I773" s="63" t="str">
        <f>VLOOKUP(H773,'3. DB25 Alle koder'!B:C,2,FALSE)</f>
        <v>Passagertransport ad vej uden fast køreplan</v>
      </c>
      <c r="J773" s="64">
        <v>1</v>
      </c>
      <c r="K773" s="79" t="s">
        <v>3942</v>
      </c>
    </row>
    <row r="774" spans="1:11" ht="15" customHeight="1" x14ac:dyDescent="0.25">
      <c r="A774" s="125" t="str">
        <f t="shared" si="12"/>
        <v>49.39.2049.34.00</v>
      </c>
      <c r="B774" s="63" t="s">
        <v>1635</v>
      </c>
      <c r="C774" s="63" t="s">
        <v>3403</v>
      </c>
      <c r="D774" s="63" t="s">
        <v>2992</v>
      </c>
      <c r="E774" s="64">
        <v>3</v>
      </c>
      <c r="F774" s="79" t="s">
        <v>3943</v>
      </c>
      <c r="G774" s="63" t="s">
        <v>1635</v>
      </c>
      <c r="H774" s="63" t="s">
        <v>1663</v>
      </c>
      <c r="I774" s="63" t="str">
        <f>VLOOKUP(H774,'3. DB25 Alle koder'!B:C,2,FALSE)</f>
        <v>Passagertransport med tovbaner og skilifter</v>
      </c>
      <c r="J774" s="64">
        <v>3</v>
      </c>
      <c r="K774" s="79" t="s">
        <v>3943</v>
      </c>
    </row>
    <row r="775" spans="1:11" ht="15" customHeight="1" x14ac:dyDescent="0.25">
      <c r="A775" s="125" t="str">
        <f t="shared" si="12"/>
        <v>49.39.2049.39.00</v>
      </c>
      <c r="B775" s="63" t="s">
        <v>1635</v>
      </c>
      <c r="C775" s="63" t="s">
        <v>3403</v>
      </c>
      <c r="D775" s="63" t="s">
        <v>2992</v>
      </c>
      <c r="E775" s="64">
        <v>3</v>
      </c>
      <c r="F775" s="79" t="s">
        <v>3944</v>
      </c>
      <c r="G775" s="63" t="s">
        <v>1635</v>
      </c>
      <c r="H775" s="63" t="s">
        <v>1665</v>
      </c>
      <c r="I775" s="63" t="str">
        <f>VLOOKUP(H775,'3. DB25 Alle koder'!B:C,2,FALSE)</f>
        <v>Anden landpassagertransport i.a.n.</v>
      </c>
      <c r="J775" s="64">
        <v>1</v>
      </c>
      <c r="K775" s="79" t="s">
        <v>3944</v>
      </c>
    </row>
    <row r="776" spans="1:11" ht="15" customHeight="1" x14ac:dyDescent="0.25">
      <c r="A776" s="125" t="str">
        <f t="shared" si="12"/>
        <v>49.41.0049.41.00</v>
      </c>
      <c r="B776" s="63" t="s">
        <v>1635</v>
      </c>
      <c r="C776" s="63" t="s">
        <v>1669</v>
      </c>
      <c r="D776" s="63" t="s">
        <v>1668</v>
      </c>
      <c r="E776" s="64">
        <v>2</v>
      </c>
      <c r="F776" s="68"/>
      <c r="G776" s="63" t="s">
        <v>1635</v>
      </c>
      <c r="H776" s="63" t="s">
        <v>1669</v>
      </c>
      <c r="I776" s="63" t="str">
        <f>VLOOKUP(H776,'3. DB25 Alle koder'!B:C,2,FALSE)</f>
        <v>Vejgodstransport</v>
      </c>
      <c r="J776" s="64">
        <v>1</v>
      </c>
      <c r="K776" s="68"/>
    </row>
    <row r="777" spans="1:11" ht="15" customHeight="1" x14ac:dyDescent="0.25">
      <c r="A777" s="125" t="str">
        <f t="shared" si="12"/>
        <v>49.41.0052.24.00</v>
      </c>
      <c r="B777" s="63" t="s">
        <v>1635</v>
      </c>
      <c r="C777" s="63" t="s">
        <v>1669</v>
      </c>
      <c r="D777" s="63" t="s">
        <v>1668</v>
      </c>
      <c r="E777" s="64">
        <v>2</v>
      </c>
      <c r="F777" s="77" t="s">
        <v>3945</v>
      </c>
      <c r="G777" s="63" t="s">
        <v>1635</v>
      </c>
      <c r="H777" s="63" t="s">
        <v>1737</v>
      </c>
      <c r="I777" s="63" t="str">
        <f>VLOOKUP(H777,'3. DB25 Alle koder'!B:C,2,FALSE)</f>
        <v>Godshåndtering</v>
      </c>
      <c r="J777" s="64">
        <v>2</v>
      </c>
      <c r="K777" s="77" t="s">
        <v>3945</v>
      </c>
    </row>
    <row r="778" spans="1:11" ht="15" customHeight="1" x14ac:dyDescent="0.25">
      <c r="A778" s="125" t="str">
        <f t="shared" si="12"/>
        <v>49.42.0049.42.00</v>
      </c>
      <c r="B778" s="63" t="s">
        <v>1635</v>
      </c>
      <c r="C778" s="63" t="s">
        <v>1671</v>
      </c>
      <c r="D778" s="63" t="s">
        <v>2994</v>
      </c>
      <c r="E778" s="64">
        <v>1</v>
      </c>
      <c r="F778" s="63" t="s">
        <v>3797</v>
      </c>
      <c r="G778" s="63" t="s">
        <v>1635</v>
      </c>
      <c r="H778" s="63" t="s">
        <v>1671</v>
      </c>
      <c r="I778" s="63" t="str">
        <f>VLOOKUP(H778,'3. DB25 Alle koder'!B:C,2,FALSE)</f>
        <v>Flytteaktiviteter</v>
      </c>
      <c r="J778" s="64">
        <v>1</v>
      </c>
      <c r="K778" s="63" t="s">
        <v>3797</v>
      </c>
    </row>
    <row r="779" spans="1:11" x14ac:dyDescent="0.25">
      <c r="A779" s="125" t="str">
        <f t="shared" si="12"/>
        <v>49.50.0049.50.00</v>
      </c>
      <c r="B779" s="63" t="s">
        <v>1635</v>
      </c>
      <c r="C779" s="63" t="s">
        <v>1675</v>
      </c>
      <c r="D779" s="63" t="s">
        <v>1673</v>
      </c>
      <c r="E779" s="64">
        <v>1</v>
      </c>
      <c r="F779" s="63" t="s">
        <v>3797</v>
      </c>
      <c r="G779" s="63" t="s">
        <v>1635</v>
      </c>
      <c r="H779" s="63" t="s">
        <v>1675</v>
      </c>
      <c r="I779" s="63" t="str">
        <f>VLOOKUP(H779,'3. DB25 Alle koder'!B:C,2,FALSE)</f>
        <v>Rørtransport</v>
      </c>
      <c r="J779" s="64">
        <v>1</v>
      </c>
      <c r="K779" s="63" t="s">
        <v>3797</v>
      </c>
    </row>
    <row r="780" spans="1:11" x14ac:dyDescent="0.25">
      <c r="A780" s="125" t="str">
        <f t="shared" si="12"/>
        <v>50.10.0050.10.00</v>
      </c>
      <c r="B780" s="63" t="s">
        <v>1635</v>
      </c>
      <c r="C780" s="63" t="s">
        <v>1681</v>
      </c>
      <c r="D780" s="63" t="s">
        <v>1679</v>
      </c>
      <c r="E780" s="64">
        <v>1</v>
      </c>
      <c r="F780" s="63" t="s">
        <v>3797</v>
      </c>
      <c r="G780" s="63" t="s">
        <v>1635</v>
      </c>
      <c r="H780" s="63" t="s">
        <v>1681</v>
      </c>
      <c r="I780" s="63" t="str">
        <f>VLOOKUP(H780,'3. DB25 Alle koder'!B:C,2,FALSE)</f>
        <v>Sø- og kysttransport af passagerer</v>
      </c>
      <c r="J780" s="64">
        <v>1</v>
      </c>
      <c r="K780" s="63" t="s">
        <v>3797</v>
      </c>
    </row>
    <row r="781" spans="1:11" x14ac:dyDescent="0.25">
      <c r="A781" s="125" t="str">
        <f t="shared" si="12"/>
        <v>50.20.0050.20.00</v>
      </c>
      <c r="B781" s="63" t="s">
        <v>1635</v>
      </c>
      <c r="C781" s="63" t="s">
        <v>1685</v>
      </c>
      <c r="D781" s="63" t="s">
        <v>1683</v>
      </c>
      <c r="E781" s="64">
        <v>1</v>
      </c>
      <c r="F781" s="63" t="s">
        <v>3797</v>
      </c>
      <c r="G781" s="63" t="s">
        <v>1635</v>
      </c>
      <c r="H781" s="63" t="s">
        <v>1685</v>
      </c>
      <c r="I781" s="63" t="str">
        <f>VLOOKUP(H781,'3. DB25 Alle koder'!B:C,2,FALSE)</f>
        <v>Sø- og kysttransport af gods</v>
      </c>
      <c r="J781" s="64">
        <v>1</v>
      </c>
      <c r="K781" s="63" t="s">
        <v>3797</v>
      </c>
    </row>
    <row r="782" spans="1:11" x14ac:dyDescent="0.25">
      <c r="A782" s="125" t="str">
        <f t="shared" si="12"/>
        <v>50.30.0050.30.00</v>
      </c>
      <c r="B782" s="63" t="s">
        <v>1635</v>
      </c>
      <c r="C782" s="63" t="s">
        <v>1689</v>
      </c>
      <c r="D782" s="63" t="s">
        <v>1687</v>
      </c>
      <c r="E782" s="64">
        <v>1</v>
      </c>
      <c r="F782" s="63" t="s">
        <v>3797</v>
      </c>
      <c r="G782" s="63" t="s">
        <v>1635</v>
      </c>
      <c r="H782" s="63" t="s">
        <v>1689</v>
      </c>
      <c r="I782" s="63" t="str">
        <f>VLOOKUP(H782,'3. DB25 Alle koder'!B:C,2,FALSE)</f>
        <v>Transport af passagerer ad indre vandveje</v>
      </c>
      <c r="J782" s="64">
        <v>1</v>
      </c>
      <c r="K782" s="63" t="s">
        <v>3797</v>
      </c>
    </row>
    <row r="783" spans="1:11" x14ac:dyDescent="0.25">
      <c r="A783" s="125" t="str">
        <f t="shared" si="12"/>
        <v>50.40.0050.40.00</v>
      </c>
      <c r="B783" s="63" t="s">
        <v>1635</v>
      </c>
      <c r="C783" s="63" t="s">
        <v>1693</v>
      </c>
      <c r="D783" s="63" t="s">
        <v>1691</v>
      </c>
      <c r="E783" s="64">
        <v>1</v>
      </c>
      <c r="F783" s="63" t="s">
        <v>3797</v>
      </c>
      <c r="G783" s="63" t="s">
        <v>1635</v>
      </c>
      <c r="H783" s="63" t="s">
        <v>1693</v>
      </c>
      <c r="I783" s="63" t="str">
        <f>VLOOKUP(H783,'3. DB25 Alle koder'!B:C,2,FALSE)</f>
        <v>Transport af gods ad indre vandveje</v>
      </c>
      <c r="J783" s="64">
        <v>1</v>
      </c>
      <c r="K783" s="63" t="s">
        <v>3797</v>
      </c>
    </row>
    <row r="784" spans="1:11" x14ac:dyDescent="0.25">
      <c r="A784" s="125" t="str">
        <f t="shared" si="12"/>
        <v>51.10.1051.10.10</v>
      </c>
      <c r="B784" s="63" t="s">
        <v>1635</v>
      </c>
      <c r="C784" s="63" t="s">
        <v>1699</v>
      </c>
      <c r="D784" s="63" t="s">
        <v>2995</v>
      </c>
      <c r="E784" s="64">
        <v>1</v>
      </c>
      <c r="F784" s="63" t="s">
        <v>3797</v>
      </c>
      <c r="G784" s="63" t="s">
        <v>1635</v>
      </c>
      <c r="H784" s="63" t="s">
        <v>1699</v>
      </c>
      <c r="I784" s="63" t="str">
        <f>VLOOKUP(H784,'3. DB25 Alle koder'!B:C,2,FALSE)</f>
        <v>Passagertransport med rutefly</v>
      </c>
      <c r="J784" s="64">
        <v>1</v>
      </c>
      <c r="K784" s="63" t="s">
        <v>3797</v>
      </c>
    </row>
    <row r="785" spans="1:11" x14ac:dyDescent="0.25">
      <c r="A785" s="125" t="str">
        <f t="shared" si="12"/>
        <v>51.10.2051.10.20</v>
      </c>
      <c r="B785" s="63" t="s">
        <v>1635</v>
      </c>
      <c r="C785" s="63" t="s">
        <v>1701</v>
      </c>
      <c r="D785" s="63" t="s">
        <v>2996</v>
      </c>
      <c r="E785" s="64">
        <v>1</v>
      </c>
      <c r="F785" s="63" t="s">
        <v>3797</v>
      </c>
      <c r="G785" s="63" t="s">
        <v>1635</v>
      </c>
      <c r="H785" s="63" t="s">
        <v>1701</v>
      </c>
      <c r="I785" s="63" t="str">
        <f>VLOOKUP(H785,'3. DB25 Alle koder'!B:C,2,FALSE)</f>
        <v>Passagertransport med charter- og taxifly</v>
      </c>
      <c r="J785" s="64">
        <v>1</v>
      </c>
      <c r="K785" s="63" t="s">
        <v>3797</v>
      </c>
    </row>
    <row r="786" spans="1:11" x14ac:dyDescent="0.25">
      <c r="A786" s="125" t="str">
        <f t="shared" si="12"/>
        <v>51.21.0051.21.00</v>
      </c>
      <c r="B786" s="63" t="s">
        <v>1635</v>
      </c>
      <c r="C786" s="63" t="s">
        <v>1707</v>
      </c>
      <c r="D786" s="63" t="s">
        <v>1706</v>
      </c>
      <c r="E786" s="64">
        <v>1</v>
      </c>
      <c r="F786" s="67" t="s">
        <v>3797</v>
      </c>
      <c r="G786" s="63" t="s">
        <v>1635</v>
      </c>
      <c r="H786" s="63" t="s">
        <v>1707</v>
      </c>
      <c r="I786" s="63" t="str">
        <f>VLOOKUP(H786,'3. DB25 Alle koder'!B:C,2,FALSE)</f>
        <v>Lufttransport af gods</v>
      </c>
      <c r="J786" s="64">
        <v>1</v>
      </c>
      <c r="K786" s="67" t="s">
        <v>3797</v>
      </c>
    </row>
    <row r="787" spans="1:11" x14ac:dyDescent="0.25">
      <c r="A787" s="125" t="str">
        <f t="shared" si="12"/>
        <v>51.22.0051.22.00</v>
      </c>
      <c r="B787" s="63" t="s">
        <v>1635</v>
      </c>
      <c r="C787" s="63" t="s">
        <v>1710</v>
      </c>
      <c r="D787" s="63" t="s">
        <v>1709</v>
      </c>
      <c r="E787" s="64">
        <v>1</v>
      </c>
      <c r="F787" s="68" t="s">
        <v>3797</v>
      </c>
      <c r="G787" s="63" t="s">
        <v>1635</v>
      </c>
      <c r="H787" s="63" t="s">
        <v>1710</v>
      </c>
      <c r="I787" s="63" t="str">
        <f>VLOOKUP(H787,'3. DB25 Alle koder'!B:C,2,FALSE)</f>
        <v>Rumfart</v>
      </c>
      <c r="J787" s="64">
        <v>1</v>
      </c>
      <c r="K787" s="68" t="s">
        <v>3797</v>
      </c>
    </row>
    <row r="788" spans="1:11" x14ac:dyDescent="0.25">
      <c r="A788" s="125" t="str">
        <f t="shared" si="12"/>
        <v>52.10.0035.24.00</v>
      </c>
      <c r="B788" s="63" t="s">
        <v>1635</v>
      </c>
      <c r="C788" s="63" t="s">
        <v>1715</v>
      </c>
      <c r="D788" s="63" t="s">
        <v>1713</v>
      </c>
      <c r="E788" s="64">
        <v>3</v>
      </c>
      <c r="F788" s="79" t="s">
        <v>3946</v>
      </c>
      <c r="G788" s="63" t="s">
        <v>1093</v>
      </c>
      <c r="H788" s="63" t="s">
        <v>1132</v>
      </c>
      <c r="I788" s="63" t="str">
        <f>VLOOKUP(H788,'3. DB25 Alle koder'!B:C,2,FALSE)</f>
        <v>Oplagring af gas i forbindelse med drift af forsyningsnet</v>
      </c>
      <c r="J788" s="64">
        <v>1</v>
      </c>
      <c r="K788" s="79" t="s">
        <v>3946</v>
      </c>
    </row>
    <row r="789" spans="1:11" ht="15" customHeight="1" x14ac:dyDescent="0.25">
      <c r="A789" s="125" t="str">
        <f t="shared" si="12"/>
        <v>52.10.0052.10.00</v>
      </c>
      <c r="B789" s="63" t="s">
        <v>1635</v>
      </c>
      <c r="C789" s="63" t="s">
        <v>1715</v>
      </c>
      <c r="D789" s="63" t="s">
        <v>1713</v>
      </c>
      <c r="E789" s="64">
        <v>3</v>
      </c>
      <c r="F789" s="68"/>
      <c r="G789" s="63" t="s">
        <v>1635</v>
      </c>
      <c r="H789" s="63" t="s">
        <v>1715</v>
      </c>
      <c r="I789" s="63" t="str">
        <f>VLOOKUP(H789,'3. DB25 Alle koder'!B:C,2,FALSE)</f>
        <v>Oplagrings- og pakhusaktiviteter</v>
      </c>
      <c r="J789" s="64">
        <v>1</v>
      </c>
      <c r="K789" s="68"/>
    </row>
    <row r="790" spans="1:11" x14ac:dyDescent="0.25">
      <c r="A790" s="125" t="str">
        <f t="shared" si="12"/>
        <v>52.10.0063.10.00</v>
      </c>
      <c r="B790" s="63" t="s">
        <v>1635</v>
      </c>
      <c r="C790" s="63" t="s">
        <v>1715</v>
      </c>
      <c r="D790" s="63" t="s">
        <v>1713</v>
      </c>
      <c r="E790" s="64">
        <v>3</v>
      </c>
      <c r="F790" s="77" t="s">
        <v>3947</v>
      </c>
      <c r="G790" s="63" t="s">
        <v>1874</v>
      </c>
      <c r="H790" s="63" t="s">
        <v>1907</v>
      </c>
      <c r="I790" s="63" t="str">
        <f>VLOOKUP(H790,'3. DB25 Alle koder'!B:C,2,FALSE)</f>
        <v>Aktiviteter i forbindelse med it-infrastruktur, databehandling, hosting og lignende aktiviteter</v>
      </c>
      <c r="J790" s="64">
        <v>2</v>
      </c>
      <c r="K790" s="77" t="s">
        <v>3947</v>
      </c>
    </row>
    <row r="791" spans="1:11" x14ac:dyDescent="0.25">
      <c r="A791" s="125" t="str">
        <f t="shared" si="12"/>
        <v>52.21.1052.21.10</v>
      </c>
      <c r="B791" s="63" t="s">
        <v>1635</v>
      </c>
      <c r="C791" s="63" t="s">
        <v>1720</v>
      </c>
      <c r="D791" s="63" t="s">
        <v>2999</v>
      </c>
      <c r="E791" s="64">
        <v>1</v>
      </c>
      <c r="F791" s="63" t="s">
        <v>3797</v>
      </c>
      <c r="G791" s="63" t="s">
        <v>1635</v>
      </c>
      <c r="H791" s="63" t="s">
        <v>1720</v>
      </c>
      <c r="I791" s="63" t="str">
        <f>VLOOKUP(H791,'3. DB25 Alle koder'!B:C,2,FALSE)</f>
        <v>Drift af stationer, godsterminaler mv.</v>
      </c>
      <c r="J791" s="64">
        <v>1</v>
      </c>
      <c r="K791" s="63" t="s">
        <v>3797</v>
      </c>
    </row>
    <row r="792" spans="1:11" x14ac:dyDescent="0.25">
      <c r="A792" s="125" t="str">
        <f t="shared" si="12"/>
        <v>52.21.2052.21.20</v>
      </c>
      <c r="B792" s="63" t="s">
        <v>1635</v>
      </c>
      <c r="C792" s="63" t="s">
        <v>1722</v>
      </c>
      <c r="D792" s="63" t="s">
        <v>3000</v>
      </c>
      <c r="E792" s="64">
        <v>1</v>
      </c>
      <c r="F792" s="63" t="s">
        <v>3797</v>
      </c>
      <c r="G792" s="63" t="s">
        <v>1635</v>
      </c>
      <c r="H792" s="63" t="s">
        <v>1722</v>
      </c>
      <c r="I792" s="63" t="str">
        <f>VLOOKUP(H792,'3. DB25 Alle koder'!B:C,2,FALSE)</f>
        <v>Drift af parkering og vejhjælp mv.</v>
      </c>
      <c r="J792" s="64">
        <v>1</v>
      </c>
      <c r="K792" s="63" t="s">
        <v>3797</v>
      </c>
    </row>
    <row r="793" spans="1:11" x14ac:dyDescent="0.25">
      <c r="A793" s="125" t="str">
        <f t="shared" si="12"/>
        <v>52.21.3052.21.30</v>
      </c>
      <c r="B793" s="63" t="s">
        <v>1635</v>
      </c>
      <c r="C793" s="63" t="s">
        <v>1724</v>
      </c>
      <c r="D793" s="63" t="s">
        <v>1725</v>
      </c>
      <c r="E793" s="64">
        <v>1</v>
      </c>
      <c r="F793" s="63" t="s">
        <v>3797</v>
      </c>
      <c r="G793" s="63" t="s">
        <v>1635</v>
      </c>
      <c r="H793" s="63" t="s">
        <v>1724</v>
      </c>
      <c r="I793" s="63" t="str">
        <f>VLOOKUP(H793,'3. DB25 Alle koder'!B:C,2,FALSE)</f>
        <v>Drift af betalingsveje, -broer og -tunneler</v>
      </c>
      <c r="J793" s="64">
        <v>1</v>
      </c>
      <c r="K793" s="63" t="s">
        <v>3797</v>
      </c>
    </row>
    <row r="794" spans="1:11" x14ac:dyDescent="0.25">
      <c r="A794" s="125" t="str">
        <f t="shared" si="12"/>
        <v>52.22.1052.22.10</v>
      </c>
      <c r="B794" s="63" t="s">
        <v>1635</v>
      </c>
      <c r="C794" s="63" t="s">
        <v>1728</v>
      </c>
      <c r="D794" s="63" t="s">
        <v>3001</v>
      </c>
      <c r="E794" s="64">
        <v>1</v>
      </c>
      <c r="F794" s="63" t="s">
        <v>3797</v>
      </c>
      <c r="G794" s="63" t="s">
        <v>1635</v>
      </c>
      <c r="H794" s="63" t="s">
        <v>1728</v>
      </c>
      <c r="I794" s="63" t="str">
        <f>VLOOKUP(H794,'3. DB25 Alle koder'!B:C,2,FALSE)</f>
        <v>Drift af erhvervshavne</v>
      </c>
      <c r="J794" s="64">
        <v>1</v>
      </c>
      <c r="K794" s="63" t="s">
        <v>3797</v>
      </c>
    </row>
    <row r="795" spans="1:11" x14ac:dyDescent="0.25">
      <c r="A795" s="125" t="str">
        <f t="shared" si="12"/>
        <v>52.22.2052.22.20</v>
      </c>
      <c r="B795" s="63" t="s">
        <v>1635</v>
      </c>
      <c r="C795" s="63" t="s">
        <v>1730</v>
      </c>
      <c r="D795" s="63" t="s">
        <v>3002</v>
      </c>
      <c r="E795" s="64">
        <v>1</v>
      </c>
      <c r="F795" s="63" t="s">
        <v>3797</v>
      </c>
      <c r="G795" s="63" t="s">
        <v>1635</v>
      </c>
      <c r="H795" s="63" t="s">
        <v>1730</v>
      </c>
      <c r="I795" s="63" t="str">
        <f>VLOOKUP(H795,'3. DB25 Alle koder'!B:C,2,FALSE)</f>
        <v>Drift af bugserings-, bjærgnings- og redningsvæsen mv.</v>
      </c>
      <c r="J795" s="64">
        <v>1</v>
      </c>
      <c r="K795" s="63" t="s">
        <v>3797</v>
      </c>
    </row>
    <row r="796" spans="1:11" ht="15" customHeight="1" x14ac:dyDescent="0.25">
      <c r="A796" s="125" t="str">
        <f t="shared" si="12"/>
        <v>52.23.0052.23.00</v>
      </c>
      <c r="B796" s="63" t="s">
        <v>1635</v>
      </c>
      <c r="C796" s="63" t="s">
        <v>1734</v>
      </c>
      <c r="D796" s="63" t="s">
        <v>1733</v>
      </c>
      <c r="E796" s="64">
        <v>1</v>
      </c>
      <c r="F796" s="63" t="s">
        <v>3797</v>
      </c>
      <c r="G796" s="63" t="s">
        <v>1635</v>
      </c>
      <c r="H796" s="63" t="s">
        <v>1734</v>
      </c>
      <c r="I796" s="63" t="str">
        <f>VLOOKUP(H796,'3. DB25 Alle koder'!B:C,2,FALSE)</f>
        <v>Serviceydelser i forbindelse med luftfart</v>
      </c>
      <c r="J796" s="64">
        <v>1</v>
      </c>
      <c r="K796" s="63" t="s">
        <v>3797</v>
      </c>
    </row>
    <row r="797" spans="1:11" ht="15" customHeight="1" x14ac:dyDescent="0.25">
      <c r="A797" s="125" t="str">
        <f t="shared" si="12"/>
        <v>52.24.0052.24.00</v>
      </c>
      <c r="B797" s="63" t="s">
        <v>1635</v>
      </c>
      <c r="C797" s="63" t="s">
        <v>1737</v>
      </c>
      <c r="D797" s="63" t="s">
        <v>1736</v>
      </c>
      <c r="E797" s="64">
        <v>1</v>
      </c>
      <c r="F797" s="63" t="s">
        <v>3797</v>
      </c>
      <c r="G797" s="63" t="s">
        <v>1635</v>
      </c>
      <c r="H797" s="63" t="s">
        <v>1737</v>
      </c>
      <c r="I797" s="63" t="str">
        <f>VLOOKUP(H797,'3. DB25 Alle koder'!B:C,2,FALSE)</f>
        <v>Godshåndtering</v>
      </c>
      <c r="J797" s="64">
        <v>2</v>
      </c>
      <c r="K797" s="63" t="s">
        <v>3797</v>
      </c>
    </row>
    <row r="798" spans="1:11" ht="15" customHeight="1" x14ac:dyDescent="0.25">
      <c r="A798" s="125" t="str">
        <f t="shared" si="12"/>
        <v>52.29.1052.26.00</v>
      </c>
      <c r="B798" s="63" t="s">
        <v>1635</v>
      </c>
      <c r="C798" s="63" t="s">
        <v>3565</v>
      </c>
      <c r="D798" s="63" t="s">
        <v>3004</v>
      </c>
      <c r="E798" s="64">
        <v>2</v>
      </c>
      <c r="F798" s="67" t="s">
        <v>3797</v>
      </c>
      <c r="G798" s="63" t="s">
        <v>1635</v>
      </c>
      <c r="H798" s="63" t="s">
        <v>1742</v>
      </c>
      <c r="I798" s="63" t="str">
        <f>VLOOKUP(H798,'3. DB25 Alle koder'!B:C,2,FALSE)</f>
        <v>Andre støtteaktiviteter i forbindelse med transport</v>
      </c>
      <c r="J798" s="64">
        <v>2</v>
      </c>
      <c r="K798" s="67" t="s">
        <v>3797</v>
      </c>
    </row>
    <row r="799" spans="1:11" ht="15" customHeight="1" x14ac:dyDescent="0.25">
      <c r="A799" s="125" t="str">
        <f t="shared" si="12"/>
        <v>52.29.1052.31.00</v>
      </c>
      <c r="B799" s="63" t="s">
        <v>1635</v>
      </c>
      <c r="C799" s="63" t="s">
        <v>3565</v>
      </c>
      <c r="D799" s="63" t="s">
        <v>3004</v>
      </c>
      <c r="E799" s="64">
        <v>2</v>
      </c>
      <c r="F799" s="68" t="s">
        <v>3797</v>
      </c>
      <c r="G799" s="63" t="s">
        <v>1635</v>
      </c>
      <c r="H799" s="63" t="s">
        <v>1746</v>
      </c>
      <c r="I799" s="63" t="str">
        <f>VLOOKUP(H799,'3. DB25 Alle koder'!B:C,2,FALSE)</f>
        <v>Formidlingsaktiviteter inden for godstransport</v>
      </c>
      <c r="J799" s="64">
        <v>3</v>
      </c>
      <c r="K799" s="68" t="s">
        <v>3797</v>
      </c>
    </row>
    <row r="800" spans="1:11" ht="15" customHeight="1" x14ac:dyDescent="0.25">
      <c r="A800" s="125" t="str">
        <f t="shared" si="12"/>
        <v>52.29.2052.26.00</v>
      </c>
      <c r="B800" s="63" t="s">
        <v>1635</v>
      </c>
      <c r="C800" s="63" t="s">
        <v>3566</v>
      </c>
      <c r="D800" s="63" t="s">
        <v>3005</v>
      </c>
      <c r="E800" s="64">
        <v>2</v>
      </c>
      <c r="F800" s="79" t="s">
        <v>3948</v>
      </c>
      <c r="G800" s="63" t="s">
        <v>1635</v>
      </c>
      <c r="H800" s="63" t="s">
        <v>1742</v>
      </c>
      <c r="I800" s="63" t="str">
        <f>VLOOKUP(H800,'3. DB25 Alle koder'!B:C,2,FALSE)</f>
        <v>Andre støtteaktiviteter i forbindelse med transport</v>
      </c>
      <c r="J800" s="64">
        <v>2</v>
      </c>
      <c r="K800" s="79" t="s">
        <v>3948</v>
      </c>
    </row>
    <row r="801" spans="1:11" ht="15" customHeight="1" x14ac:dyDescent="0.25">
      <c r="A801" s="125" t="str">
        <f t="shared" si="12"/>
        <v>52.29.2052.31.00</v>
      </c>
      <c r="B801" s="63" t="s">
        <v>1635</v>
      </c>
      <c r="C801" s="63" t="s">
        <v>3566</v>
      </c>
      <c r="D801" s="63" t="s">
        <v>3005</v>
      </c>
      <c r="E801" s="64">
        <v>2</v>
      </c>
      <c r="F801" s="79"/>
      <c r="G801" s="63" t="s">
        <v>1635</v>
      </c>
      <c r="H801" s="63" t="s">
        <v>1746</v>
      </c>
      <c r="I801" s="63" t="str">
        <f>VLOOKUP(H801,'3. DB25 Alle koder'!B:C,2,FALSE)</f>
        <v>Formidlingsaktiviteter inden for godstransport</v>
      </c>
      <c r="J801" s="64">
        <v>3</v>
      </c>
      <c r="K801" s="79"/>
    </row>
    <row r="802" spans="1:11" ht="15" customHeight="1" x14ac:dyDescent="0.25">
      <c r="A802" s="125" t="str">
        <f t="shared" si="12"/>
        <v>52.29.9052.25.00</v>
      </c>
      <c r="B802" s="63" t="s">
        <v>1635</v>
      </c>
      <c r="C802" s="63" t="s">
        <v>3404</v>
      </c>
      <c r="D802" s="63" t="s">
        <v>3006</v>
      </c>
      <c r="E802" s="69">
        <v>3</v>
      </c>
      <c r="F802" s="77" t="s">
        <v>3949</v>
      </c>
      <c r="G802" s="63" t="s">
        <v>1635</v>
      </c>
      <c r="H802" s="63" t="s">
        <v>1740</v>
      </c>
      <c r="I802" s="63" t="str">
        <f>VLOOKUP(H802,'3. DB25 Alle koder'!B:C,2,FALSE)</f>
        <v>Serviceydelser i forbindelse med logistik</v>
      </c>
      <c r="J802" s="64">
        <v>1</v>
      </c>
      <c r="K802" s="77" t="s">
        <v>3949</v>
      </c>
    </row>
    <row r="803" spans="1:11" ht="15" customHeight="1" x14ac:dyDescent="0.25">
      <c r="A803" s="125" t="str">
        <f t="shared" si="12"/>
        <v>52.29.9052.31.00</v>
      </c>
      <c r="B803" s="63" t="s">
        <v>1635</v>
      </c>
      <c r="C803" s="63" t="s">
        <v>3404</v>
      </c>
      <c r="D803" s="63" t="s">
        <v>3006</v>
      </c>
      <c r="E803" s="69">
        <v>3</v>
      </c>
      <c r="F803" s="67" t="s">
        <v>3797</v>
      </c>
      <c r="G803" s="63" t="s">
        <v>1635</v>
      </c>
      <c r="H803" s="63" t="s">
        <v>1746</v>
      </c>
      <c r="I803" s="63" t="str">
        <f>VLOOKUP(H803,'3. DB25 Alle koder'!B:C,2,FALSE)</f>
        <v>Formidlingsaktiviteter inden for godstransport</v>
      </c>
      <c r="J803" s="64">
        <v>3</v>
      </c>
      <c r="K803" s="67" t="s">
        <v>3797</v>
      </c>
    </row>
    <row r="804" spans="1:11" ht="15" customHeight="1" x14ac:dyDescent="0.25">
      <c r="A804" s="125" t="str">
        <f t="shared" si="12"/>
        <v>52.29.9052.32.00</v>
      </c>
      <c r="B804" s="63" t="s">
        <v>1635</v>
      </c>
      <c r="C804" s="108" t="s">
        <v>3404</v>
      </c>
      <c r="D804" s="108" t="s">
        <v>3006</v>
      </c>
      <c r="E804" s="69">
        <v>3</v>
      </c>
      <c r="F804" s="107"/>
      <c r="G804" s="63" t="s">
        <v>1635</v>
      </c>
      <c r="H804" s="71" t="s">
        <v>1749</v>
      </c>
      <c r="I804" s="71" t="str">
        <f>VLOOKUP(H804,'3. DB25 Alle koder'!B:C,2,FALSE)</f>
        <v>Formidlingsaktiviteter inden for passagertransport</v>
      </c>
      <c r="J804" s="69">
        <v>4</v>
      </c>
      <c r="K804" s="115" t="s">
        <v>4127</v>
      </c>
    </row>
    <row r="805" spans="1:11" ht="15" customHeight="1" x14ac:dyDescent="0.25">
      <c r="A805" s="125" t="str">
        <f t="shared" si="12"/>
        <v>53.10.0053.10.00</v>
      </c>
      <c r="B805" s="63" t="s">
        <v>1635</v>
      </c>
      <c r="C805" s="63" t="s">
        <v>1755</v>
      </c>
      <c r="D805" s="63" t="s">
        <v>1753</v>
      </c>
      <c r="E805" s="64">
        <v>1</v>
      </c>
      <c r="F805" s="63" t="s">
        <v>3797</v>
      </c>
      <c r="G805" s="63" t="s">
        <v>1635</v>
      </c>
      <c r="H805" s="63" t="s">
        <v>1755</v>
      </c>
      <c r="I805" s="63" t="str">
        <f>VLOOKUP(H805,'3. DB25 Alle koder'!B:C,2,FALSE)</f>
        <v>Postaktiviteter omfattet af forsyningspligten</v>
      </c>
      <c r="J805" s="64">
        <v>1</v>
      </c>
      <c r="K805" s="63" t="s">
        <v>3797</v>
      </c>
    </row>
    <row r="806" spans="1:11" ht="15" customHeight="1" x14ac:dyDescent="0.25">
      <c r="A806" s="125" t="str">
        <f t="shared" si="12"/>
        <v>53.20.0053.20.00</v>
      </c>
      <c r="B806" s="63" t="s">
        <v>1635</v>
      </c>
      <c r="C806" s="63" t="s">
        <v>1759</v>
      </c>
      <c r="D806" s="63" t="s">
        <v>3007</v>
      </c>
      <c r="E806" s="64">
        <v>1</v>
      </c>
      <c r="F806" s="63" t="s">
        <v>3797</v>
      </c>
      <c r="G806" s="63" t="s">
        <v>1635</v>
      </c>
      <c r="H806" s="63" t="s">
        <v>1759</v>
      </c>
      <c r="I806" s="63" t="str">
        <f>VLOOKUP(H806,'3. DB25 Alle koder'!B:C,2,FALSE)</f>
        <v>Andre post- og kuréraktiviteter</v>
      </c>
      <c r="J806" s="64">
        <v>3</v>
      </c>
      <c r="K806" s="63" t="s">
        <v>3797</v>
      </c>
    </row>
    <row r="807" spans="1:11" ht="15" customHeight="1" x14ac:dyDescent="0.25">
      <c r="A807" s="125" t="str">
        <f t="shared" si="12"/>
        <v>55.10.1055.10.00</v>
      </c>
      <c r="B807" s="63" t="s">
        <v>1763</v>
      </c>
      <c r="C807" s="110" t="s">
        <v>3627</v>
      </c>
      <c r="D807" s="110" t="s">
        <v>3009</v>
      </c>
      <c r="E807" s="64">
        <v>1</v>
      </c>
      <c r="F807" s="63" t="s">
        <v>3797</v>
      </c>
      <c r="G807" s="63" t="s">
        <v>1763</v>
      </c>
      <c r="H807" s="63" t="s">
        <v>1769</v>
      </c>
      <c r="I807" s="63" t="str">
        <f>VLOOKUP(H807,'3. DB25 Alle koder'!B:C,2,FALSE)</f>
        <v>Drift af hoteller og lignende overnatningsfaciliteter</v>
      </c>
      <c r="J807" s="64">
        <v>2</v>
      </c>
      <c r="K807" s="63" t="s">
        <v>3797</v>
      </c>
    </row>
    <row r="808" spans="1:11" x14ac:dyDescent="0.25">
      <c r="A808" s="125" t="str">
        <f t="shared" si="12"/>
        <v>55.10.2055.10.00</v>
      </c>
      <c r="B808" s="63" t="s">
        <v>1763</v>
      </c>
      <c r="C808" s="63" t="s">
        <v>3628</v>
      </c>
      <c r="D808" s="63" t="s">
        <v>3010</v>
      </c>
      <c r="E808" s="64">
        <v>1</v>
      </c>
      <c r="F808" s="63" t="s">
        <v>3797</v>
      </c>
      <c r="G808" s="63" t="s">
        <v>1763</v>
      </c>
      <c r="H808" s="63" t="s">
        <v>1769</v>
      </c>
      <c r="I808" s="63" t="str">
        <f>VLOOKUP(H808,'3. DB25 Alle koder'!B:C,2,FALSE)</f>
        <v>Drift af hoteller og lignende overnatningsfaciliteter</v>
      </c>
      <c r="J808" s="64">
        <v>2</v>
      </c>
      <c r="K808" s="63" t="s">
        <v>3797</v>
      </c>
    </row>
    <row r="809" spans="1:11" ht="15" customHeight="1" x14ac:dyDescent="0.25">
      <c r="A809" s="125" t="str">
        <f t="shared" si="12"/>
        <v>55.20.0055.20.00</v>
      </c>
      <c r="B809" s="63" t="s">
        <v>1763</v>
      </c>
      <c r="C809" s="63" t="s">
        <v>1773</v>
      </c>
      <c r="D809" s="63" t="s">
        <v>3011</v>
      </c>
      <c r="E809" s="64">
        <v>1</v>
      </c>
      <c r="F809" s="63" t="s">
        <v>3797</v>
      </c>
      <c r="G809" s="63" t="s">
        <v>1763</v>
      </c>
      <c r="H809" s="63" t="s">
        <v>1773</v>
      </c>
      <c r="I809" s="63" t="str">
        <f>VLOOKUP(H809,'3. DB25 Alle koder'!B:C,2,FALSE)</f>
        <v>Drift af ferieboliger og andre overnatningsfaciliteter til kortvarige ophold</v>
      </c>
      <c r="J809" s="64">
        <v>1</v>
      </c>
      <c r="K809" s="63" t="s">
        <v>3797</v>
      </c>
    </row>
    <row r="810" spans="1:11" ht="15" customHeight="1" x14ac:dyDescent="0.25">
      <c r="A810" s="125" t="str">
        <f t="shared" si="12"/>
        <v>55.30.0055.30.00</v>
      </c>
      <c r="B810" s="63" t="s">
        <v>1763</v>
      </c>
      <c r="C810" s="63" t="s">
        <v>1777</v>
      </c>
      <c r="D810" s="63" t="s">
        <v>3012</v>
      </c>
      <c r="E810" s="64">
        <v>1</v>
      </c>
      <c r="F810" s="68" t="s">
        <v>3797</v>
      </c>
      <c r="G810" s="63" t="s">
        <v>1763</v>
      </c>
      <c r="H810" s="63" t="s">
        <v>1777</v>
      </c>
      <c r="I810" s="63" t="str">
        <f>VLOOKUP(H810,'3. DB25 Alle koder'!B:C,2,FALSE)</f>
        <v>Drift af campingpladser</v>
      </c>
      <c r="J810" s="64">
        <v>1</v>
      </c>
      <c r="K810" s="68" t="s">
        <v>3797</v>
      </c>
    </row>
    <row r="811" spans="1:11" ht="15" customHeight="1" x14ac:dyDescent="0.25">
      <c r="A811" s="125" t="str">
        <f t="shared" si="12"/>
        <v>55.90.0055.90.00</v>
      </c>
      <c r="B811" s="63" t="s">
        <v>1763</v>
      </c>
      <c r="C811" s="63" t="s">
        <v>1785</v>
      </c>
      <c r="D811" s="63" t="s">
        <v>1783</v>
      </c>
      <c r="E811" s="64">
        <v>1</v>
      </c>
      <c r="F811" s="68" t="s">
        <v>3797</v>
      </c>
      <c r="G811" s="63" t="s">
        <v>1763</v>
      </c>
      <c r="H811" s="63" t="s">
        <v>1785</v>
      </c>
      <c r="I811" s="63" t="str">
        <f>VLOOKUP(H811,'3. DB25 Alle koder'!B:C,2,FALSE)</f>
        <v>Andre overnatningsfaciliteter</v>
      </c>
      <c r="J811" s="64">
        <v>2</v>
      </c>
      <c r="K811" s="68" t="s">
        <v>3797</v>
      </c>
    </row>
    <row r="812" spans="1:11" ht="15" customHeight="1" x14ac:dyDescent="0.25">
      <c r="A812" s="125" t="str">
        <f t="shared" si="12"/>
        <v>56.10.1056.11.10</v>
      </c>
      <c r="B812" s="63" t="s">
        <v>1763</v>
      </c>
      <c r="C812" s="63" t="s">
        <v>3408</v>
      </c>
      <c r="D812" s="63" t="s">
        <v>3015</v>
      </c>
      <c r="E812" s="64">
        <v>1</v>
      </c>
      <c r="F812" s="67" t="s">
        <v>3797</v>
      </c>
      <c r="G812" s="63" t="s">
        <v>1763</v>
      </c>
      <c r="H812" s="63" t="s">
        <v>1792</v>
      </c>
      <c r="I812" s="63" t="str">
        <f>VLOOKUP(H812,'3. DB25 Alle koder'!B:C,2,FALSE)</f>
        <v>Servering af mad i restauranter og caféer</v>
      </c>
      <c r="J812" s="64">
        <v>1</v>
      </c>
      <c r="K812" s="67" t="s">
        <v>3797</v>
      </c>
    </row>
    <row r="813" spans="1:11" ht="15" customHeight="1" x14ac:dyDescent="0.25">
      <c r="A813" s="125" t="str">
        <f t="shared" si="12"/>
        <v>56.10.2056.11.90</v>
      </c>
      <c r="B813" s="63" t="s">
        <v>1763</v>
      </c>
      <c r="C813" s="63" t="s">
        <v>3409</v>
      </c>
      <c r="D813" s="63" t="s">
        <v>3016</v>
      </c>
      <c r="E813" s="64">
        <v>2</v>
      </c>
      <c r="F813" s="77" t="s">
        <v>3950</v>
      </c>
      <c r="G813" s="63" t="s">
        <v>1763</v>
      </c>
      <c r="H813" s="63" t="s">
        <v>1794</v>
      </c>
      <c r="I813" s="63" t="str">
        <f>VLOOKUP(H813,'3. DB25 Alle koder'!B:C,2,FALSE)</f>
        <v>Drift af øvrige spisesteder</v>
      </c>
      <c r="J813" s="64">
        <v>1</v>
      </c>
      <c r="K813" s="77" t="s">
        <v>3950</v>
      </c>
    </row>
    <row r="814" spans="1:11" ht="15" customHeight="1" x14ac:dyDescent="0.25">
      <c r="A814" s="125" t="str">
        <f t="shared" si="12"/>
        <v>56.10.2056.12.00</v>
      </c>
      <c r="B814" s="63" t="s">
        <v>1763</v>
      </c>
      <c r="C814" s="63" t="s">
        <v>3409</v>
      </c>
      <c r="D814" s="63" t="s">
        <v>3016</v>
      </c>
      <c r="E814" s="64">
        <v>2</v>
      </c>
      <c r="F814" s="77" t="s">
        <v>3951</v>
      </c>
      <c r="G814" s="63" t="s">
        <v>1763</v>
      </c>
      <c r="H814" s="63" t="s">
        <v>1798</v>
      </c>
      <c r="I814" s="63" t="str">
        <f>VLOOKUP(H814,'3. DB25 Alle koder'!B:C,2,FALSE)</f>
        <v>Drift af mobile madboder</v>
      </c>
      <c r="J814" s="64">
        <v>1</v>
      </c>
      <c r="K814" s="77" t="s">
        <v>3951</v>
      </c>
    </row>
    <row r="815" spans="1:11" x14ac:dyDescent="0.25">
      <c r="A815" s="125" t="str">
        <f t="shared" si="12"/>
        <v>56.21.0056.21.00</v>
      </c>
      <c r="B815" s="63" t="s">
        <v>1763</v>
      </c>
      <c r="C815" s="63" t="s">
        <v>1802</v>
      </c>
      <c r="D815" s="63" t="s">
        <v>1801</v>
      </c>
      <c r="E815" s="64">
        <v>1</v>
      </c>
      <c r="F815" s="63" t="s">
        <v>3797</v>
      </c>
      <c r="G815" s="63" t="s">
        <v>1763</v>
      </c>
      <c r="H815" s="63" t="s">
        <v>1802</v>
      </c>
      <c r="I815" s="63" t="str">
        <f>VLOOKUP(H815,'3. DB25 Alle koder'!B:C,2,FALSE)</f>
        <v>Event catering</v>
      </c>
      <c r="J815" s="64">
        <v>1</v>
      </c>
      <c r="K815" s="63" t="s">
        <v>3797</v>
      </c>
    </row>
    <row r="816" spans="1:11" x14ac:dyDescent="0.25">
      <c r="A816" s="125" t="str">
        <f t="shared" si="12"/>
        <v>56.29.0056.22.00</v>
      </c>
      <c r="B816" s="63" t="s">
        <v>1763</v>
      </c>
      <c r="C816" s="63" t="s">
        <v>3410</v>
      </c>
      <c r="D816" s="63" t="s">
        <v>3019</v>
      </c>
      <c r="E816" s="64">
        <v>1</v>
      </c>
      <c r="F816" s="67" t="s">
        <v>3797</v>
      </c>
      <c r="G816" s="63" t="s">
        <v>1763</v>
      </c>
      <c r="H816" s="63" t="s">
        <v>1804</v>
      </c>
      <c r="I816" s="63" t="str">
        <f>VLOOKUP(H816,'3. DB25 Alle koder'!B:C,2,FALSE)</f>
        <v>Catering på kontrakt og andre restaurationsaktiviteter</v>
      </c>
      <c r="J816" s="64">
        <v>1</v>
      </c>
      <c r="K816" s="67" t="s">
        <v>3797</v>
      </c>
    </row>
    <row r="817" spans="1:11" ht="15" customHeight="1" x14ac:dyDescent="0.25">
      <c r="A817" s="125" t="str">
        <f t="shared" si="12"/>
        <v>56.30.0056.30.10</v>
      </c>
      <c r="B817" s="63" t="s">
        <v>1763</v>
      </c>
      <c r="C817" s="63" t="s">
        <v>3411</v>
      </c>
      <c r="D817" s="63" t="s">
        <v>3020</v>
      </c>
      <c r="E817" s="64">
        <v>2</v>
      </c>
      <c r="F817" s="63" t="s">
        <v>3797</v>
      </c>
      <c r="G817" s="63" t="s">
        <v>1763</v>
      </c>
      <c r="H817" s="63" t="s">
        <v>1808</v>
      </c>
      <c r="I817" s="63" t="str">
        <f>VLOOKUP(H817,'3. DB25 Alle koder'!B:C,2,FALSE)</f>
        <v>Udskænkning af ikke-alkoholiske drikkevarer</v>
      </c>
      <c r="J817" s="64">
        <v>1</v>
      </c>
      <c r="K817" s="63" t="s">
        <v>3797</v>
      </c>
    </row>
    <row r="818" spans="1:11" ht="15" customHeight="1" x14ac:dyDescent="0.25">
      <c r="A818" s="125" t="str">
        <f t="shared" si="12"/>
        <v>56.30.0056.30.20</v>
      </c>
      <c r="B818" s="63" t="s">
        <v>1763</v>
      </c>
      <c r="C818" s="63" t="s">
        <v>3411</v>
      </c>
      <c r="D818" s="63" t="s">
        <v>3020</v>
      </c>
      <c r="E818" s="64">
        <v>2</v>
      </c>
      <c r="F818" s="63" t="s">
        <v>3797</v>
      </c>
      <c r="G818" s="63" t="s">
        <v>1763</v>
      </c>
      <c r="H818" s="63" t="s">
        <v>1810</v>
      </c>
      <c r="I818" s="63" t="str">
        <f>VLOOKUP(H818,'3. DB25 Alle koder'!B:C,2,FALSE)</f>
        <v>Udskænkning af alkoholiske drikkevarer</v>
      </c>
      <c r="J818" s="64">
        <v>1</v>
      </c>
      <c r="K818" s="63" t="s">
        <v>3797</v>
      </c>
    </row>
    <row r="819" spans="1:11" ht="15" customHeight="1" x14ac:dyDescent="0.25">
      <c r="A819" s="125" t="str">
        <f t="shared" si="12"/>
        <v>58.11.0058.11.00</v>
      </c>
      <c r="B819" s="63" t="s">
        <v>1816</v>
      </c>
      <c r="C819" s="63" t="s">
        <v>1822</v>
      </c>
      <c r="D819" s="63" t="s">
        <v>1821</v>
      </c>
      <c r="E819" s="64">
        <v>1</v>
      </c>
      <c r="F819" s="63" t="s">
        <v>3797</v>
      </c>
      <c r="G819" s="63" t="s">
        <v>1816</v>
      </c>
      <c r="H819" s="63" t="s">
        <v>1822</v>
      </c>
      <c r="I819" s="63" t="str">
        <f>VLOOKUP(H819,'3. DB25 Alle koder'!B:C,2,FALSE)</f>
        <v>Udgivelse af bøger</v>
      </c>
      <c r="J819" s="64">
        <v>2</v>
      </c>
      <c r="K819" s="63" t="s">
        <v>3797</v>
      </c>
    </row>
    <row r="820" spans="1:11" ht="15" customHeight="1" x14ac:dyDescent="0.25">
      <c r="A820" s="125" t="str">
        <f t="shared" si="12"/>
        <v>58.12.0058.19.00</v>
      </c>
      <c r="B820" s="63" t="s">
        <v>1816</v>
      </c>
      <c r="C820" s="63" t="s">
        <v>1825</v>
      </c>
      <c r="D820" s="63" t="s">
        <v>3022</v>
      </c>
      <c r="E820" s="64">
        <v>1</v>
      </c>
      <c r="F820" s="63" t="s">
        <v>3797</v>
      </c>
      <c r="G820" s="63" t="s">
        <v>1816</v>
      </c>
      <c r="H820" s="63" t="s">
        <v>1831</v>
      </c>
      <c r="I820" s="63" t="str">
        <f>VLOOKUP(H820,'3. DB25 Alle koder'!B:C,2,FALSE)</f>
        <v>Andre udgiveraktiviteter, undtagen udgivelse af software</v>
      </c>
      <c r="J820" s="69">
        <v>2</v>
      </c>
      <c r="K820" s="63" t="s">
        <v>3797</v>
      </c>
    </row>
    <row r="821" spans="1:11" ht="15" customHeight="1" x14ac:dyDescent="0.25">
      <c r="A821" s="125" t="str">
        <f t="shared" si="12"/>
        <v>58.13.0058.12.00</v>
      </c>
      <c r="B821" s="63" t="s">
        <v>1816</v>
      </c>
      <c r="C821" s="63" t="s">
        <v>1828</v>
      </c>
      <c r="D821" s="63" t="s">
        <v>1824</v>
      </c>
      <c r="E821" s="64">
        <v>1</v>
      </c>
      <c r="F821" s="63" t="s">
        <v>3797</v>
      </c>
      <c r="G821" s="63" t="s">
        <v>1816</v>
      </c>
      <c r="H821" s="63" t="s">
        <v>1825</v>
      </c>
      <c r="I821" s="63" t="str">
        <f>VLOOKUP(H821,'3. DB25 Alle koder'!B:C,2,FALSE)</f>
        <v>Udgivelse af aviser og dagblade</v>
      </c>
      <c r="J821" s="64">
        <v>2</v>
      </c>
      <c r="K821" s="63" t="s">
        <v>3797</v>
      </c>
    </row>
    <row r="822" spans="1:11" ht="15" customHeight="1" x14ac:dyDescent="0.25">
      <c r="A822" s="125" t="str">
        <f t="shared" si="12"/>
        <v>58.14.1058.13.00</v>
      </c>
      <c r="B822" s="63" t="s">
        <v>1816</v>
      </c>
      <c r="C822" s="63" t="s">
        <v>3629</v>
      </c>
      <c r="D822" s="63" t="s">
        <v>1827</v>
      </c>
      <c r="E822" s="64">
        <v>1</v>
      </c>
      <c r="F822" s="63" t="s">
        <v>3797</v>
      </c>
      <c r="G822" s="63" t="s">
        <v>1816</v>
      </c>
      <c r="H822" s="63" t="s">
        <v>1828</v>
      </c>
      <c r="I822" s="63" t="str">
        <f>VLOOKUP(H822,'3. DB25 Alle koder'!B:C,2,FALSE)</f>
        <v>Udgivelse af ugeblade og magasiner</v>
      </c>
      <c r="J822" s="64">
        <v>3</v>
      </c>
      <c r="K822" s="63" t="s">
        <v>3797</v>
      </c>
    </row>
    <row r="823" spans="1:11" x14ac:dyDescent="0.25">
      <c r="A823" s="125" t="str">
        <f t="shared" si="12"/>
        <v>58.14.2058.13.00</v>
      </c>
      <c r="B823" s="63" t="s">
        <v>1816</v>
      </c>
      <c r="C823" s="63" t="s">
        <v>3630</v>
      </c>
      <c r="D823" s="63" t="s">
        <v>3024</v>
      </c>
      <c r="E823" s="64">
        <v>1</v>
      </c>
      <c r="F823" s="68" t="s">
        <v>3797</v>
      </c>
      <c r="G823" s="63" t="s">
        <v>1816</v>
      </c>
      <c r="H823" s="63" t="s">
        <v>1828</v>
      </c>
      <c r="I823" s="63" t="str">
        <f>VLOOKUP(H823,'3. DB25 Alle koder'!B:C,2,FALSE)</f>
        <v>Udgivelse af ugeblade og magasiner</v>
      </c>
      <c r="J823" s="64">
        <v>3</v>
      </c>
      <c r="K823" s="68" t="s">
        <v>3797</v>
      </c>
    </row>
    <row r="824" spans="1:11" ht="15" customHeight="1" x14ac:dyDescent="0.25">
      <c r="A824" s="125" t="str">
        <f t="shared" si="12"/>
        <v>58.19.0058.19.00</v>
      </c>
      <c r="B824" s="63" t="s">
        <v>1816</v>
      </c>
      <c r="C824" s="63" t="s">
        <v>1831</v>
      </c>
      <c r="D824" s="63" t="s">
        <v>3025</v>
      </c>
      <c r="E824" s="64">
        <v>2</v>
      </c>
      <c r="F824" s="79" t="s">
        <v>3952</v>
      </c>
      <c r="G824" s="63" t="s">
        <v>1816</v>
      </c>
      <c r="H824" s="63" t="s">
        <v>1831</v>
      </c>
      <c r="I824" s="63" t="str">
        <f>VLOOKUP(H824,'3. DB25 Alle koder'!B:C,2,FALSE)</f>
        <v>Andre udgiveraktiviteter, undtagen udgivelse af software</v>
      </c>
      <c r="J824" s="69">
        <v>2</v>
      </c>
      <c r="K824" s="79" t="s">
        <v>3952</v>
      </c>
    </row>
    <row r="825" spans="1:11" s="97" customFormat="1" ht="15" customHeight="1" x14ac:dyDescent="0.25">
      <c r="A825" s="125" t="str">
        <f t="shared" si="12"/>
        <v>58.19.0060.39.00</v>
      </c>
      <c r="B825" s="63" t="s">
        <v>1816</v>
      </c>
      <c r="C825" s="63" t="s">
        <v>1831</v>
      </c>
      <c r="D825" s="63" t="s">
        <v>3025</v>
      </c>
      <c r="E825" s="64">
        <v>2</v>
      </c>
      <c r="F825" s="79" t="s">
        <v>3953</v>
      </c>
      <c r="G825" s="63" t="s">
        <v>1816</v>
      </c>
      <c r="H825" s="63" t="s">
        <v>1873</v>
      </c>
      <c r="I825" s="63" t="str">
        <f>VLOOKUP(H825,'3. DB25 Alle koder'!B:C,2,FALSE)</f>
        <v>Anden distribution af medieindhold</v>
      </c>
      <c r="J825" s="64">
        <v>4</v>
      </c>
      <c r="K825" s="79" t="s">
        <v>3953</v>
      </c>
    </row>
    <row r="826" spans="1:11" s="97" customFormat="1" x14ac:dyDescent="0.25">
      <c r="A826" s="125" t="str">
        <f t="shared" si="12"/>
        <v>58.21.0058.21.00</v>
      </c>
      <c r="B826" s="63" t="s">
        <v>1816</v>
      </c>
      <c r="C826" s="63" t="s">
        <v>1836</v>
      </c>
      <c r="D826" s="63" t="s">
        <v>3026</v>
      </c>
      <c r="E826" s="64">
        <v>1</v>
      </c>
      <c r="F826" s="67"/>
      <c r="G826" s="63" t="s">
        <v>1816</v>
      </c>
      <c r="H826" s="63" t="s">
        <v>1836</v>
      </c>
      <c r="I826" s="63" t="str">
        <f>VLOOKUP(H826,'3. DB25 Alle koder'!B:C,2,FALSE)</f>
        <v>Udgivelse af videospil</v>
      </c>
      <c r="J826" s="64">
        <v>1</v>
      </c>
      <c r="K826" s="67"/>
    </row>
    <row r="827" spans="1:11" x14ac:dyDescent="0.25">
      <c r="A827" s="125" t="str">
        <f t="shared" si="12"/>
        <v>58.29.0058.29.00</v>
      </c>
      <c r="B827" s="63" t="s">
        <v>1816</v>
      </c>
      <c r="C827" s="63" t="s">
        <v>1839</v>
      </c>
      <c r="D827" s="63" t="s">
        <v>1838</v>
      </c>
      <c r="E827" s="64">
        <v>1</v>
      </c>
      <c r="F827" s="68"/>
      <c r="G827" s="63" t="s">
        <v>1816</v>
      </c>
      <c r="H827" s="63" t="s">
        <v>1839</v>
      </c>
      <c r="I827" s="63" t="str">
        <f>VLOOKUP(H827,'3. DB25 Alle koder'!B:C,2,FALSE)</f>
        <v>Anden udgivelse af software</v>
      </c>
      <c r="J827" s="64">
        <v>1</v>
      </c>
      <c r="K827" s="68"/>
    </row>
    <row r="828" spans="1:11" ht="15" customHeight="1" x14ac:dyDescent="0.25">
      <c r="A828" s="125" t="str">
        <f t="shared" si="12"/>
        <v>59.11.1059.11.00</v>
      </c>
      <c r="B828" s="63" t="s">
        <v>1816</v>
      </c>
      <c r="C828" s="63" t="s">
        <v>3567</v>
      </c>
      <c r="D828" s="63" t="s">
        <v>3027</v>
      </c>
      <c r="E828" s="64">
        <v>2</v>
      </c>
      <c r="F828" s="77" t="s">
        <v>3954</v>
      </c>
      <c r="G828" s="63" t="s">
        <v>1816</v>
      </c>
      <c r="H828" s="63" t="s">
        <v>1845</v>
      </c>
      <c r="I828" s="63" t="str">
        <f>VLOOKUP(H828,'3. DB25 Alle koder'!B:C,2,FALSE)</f>
        <v>Produktion af film, video- og tv-programmer</v>
      </c>
      <c r="J828" s="64">
        <v>2</v>
      </c>
      <c r="K828" s="77" t="s">
        <v>3954</v>
      </c>
    </row>
    <row r="829" spans="1:11" ht="15" customHeight="1" x14ac:dyDescent="0.25">
      <c r="A829" s="125" t="str">
        <f t="shared" si="12"/>
        <v>59.11.1060.20.00</v>
      </c>
      <c r="B829" s="63" t="s">
        <v>1816</v>
      </c>
      <c r="C829" s="67" t="s">
        <v>3567</v>
      </c>
      <c r="D829" s="67" t="s">
        <v>3027</v>
      </c>
      <c r="E829" s="64">
        <v>2</v>
      </c>
      <c r="F829" s="77" t="s">
        <v>3955</v>
      </c>
      <c r="G829" s="63" t="s">
        <v>1816</v>
      </c>
      <c r="H829" s="63" t="s">
        <v>1867</v>
      </c>
      <c r="I829" s="63" t="str">
        <f>VLOOKUP(H829,'3. DB25 Alle koder'!B:C,2,FALSE)</f>
        <v>Programskabelse, udgivelse og distribution af billedoptagelser</v>
      </c>
      <c r="J829" s="64">
        <v>5</v>
      </c>
      <c r="K829" s="77" t="s">
        <v>3955</v>
      </c>
    </row>
    <row r="830" spans="1:11" ht="15" customHeight="1" x14ac:dyDescent="0.25">
      <c r="A830" s="125" t="str">
        <f t="shared" si="12"/>
        <v>59.11.2059.11.00</v>
      </c>
      <c r="B830" s="63" t="s">
        <v>1816</v>
      </c>
      <c r="C830" s="63" t="s">
        <v>3568</v>
      </c>
      <c r="D830" s="63" t="s">
        <v>3028</v>
      </c>
      <c r="E830" s="64">
        <v>2</v>
      </c>
      <c r="F830" s="67"/>
      <c r="G830" s="63" t="s">
        <v>1816</v>
      </c>
      <c r="H830" s="63" t="s">
        <v>1845</v>
      </c>
      <c r="I830" s="63" t="str">
        <f>VLOOKUP(H830,'3. DB25 Alle koder'!B:C,2,FALSE)</f>
        <v>Produktion af film, video- og tv-programmer</v>
      </c>
      <c r="J830" s="64">
        <v>2</v>
      </c>
      <c r="K830" s="67"/>
    </row>
    <row r="831" spans="1:11" ht="15" customHeight="1" x14ac:dyDescent="0.25">
      <c r="A831" s="125" t="str">
        <f t="shared" si="12"/>
        <v>59.11.2060.20.00</v>
      </c>
      <c r="B831" s="63" t="s">
        <v>1816</v>
      </c>
      <c r="C831" s="63" t="s">
        <v>3568</v>
      </c>
      <c r="D831" s="63" t="s">
        <v>3028</v>
      </c>
      <c r="E831" s="64">
        <v>2</v>
      </c>
      <c r="F831" s="77" t="s">
        <v>3955</v>
      </c>
      <c r="G831" s="63" t="s">
        <v>1816</v>
      </c>
      <c r="H831" s="63" t="s">
        <v>1867</v>
      </c>
      <c r="I831" s="63" t="str">
        <f>VLOOKUP(H831,'3. DB25 Alle koder'!B:C,2,FALSE)</f>
        <v>Programskabelse, udgivelse og distribution af billedoptagelser</v>
      </c>
      <c r="J831" s="64">
        <v>5</v>
      </c>
      <c r="K831" s="77" t="s">
        <v>3955</v>
      </c>
    </row>
    <row r="832" spans="1:11" ht="15" customHeight="1" x14ac:dyDescent="0.25">
      <c r="A832" s="125" t="str">
        <f t="shared" si="12"/>
        <v>59.12.0059.12.00</v>
      </c>
      <c r="B832" s="63" t="s">
        <v>1816</v>
      </c>
      <c r="C832" s="63" t="s">
        <v>1848</v>
      </c>
      <c r="D832" s="63" t="s">
        <v>3029</v>
      </c>
      <c r="E832" s="64">
        <v>1</v>
      </c>
      <c r="F832" s="67" t="s">
        <v>3797</v>
      </c>
      <c r="G832" s="63" t="s">
        <v>1816</v>
      </c>
      <c r="H832" s="63" t="s">
        <v>1848</v>
      </c>
      <c r="I832" s="63" t="str">
        <f>VLOOKUP(H832,'3. DB25 Alle koder'!B:C,2,FALSE)</f>
        <v>Aktiviteter efter produktion af film, video- og tv-programmer</v>
      </c>
      <c r="J832" s="64">
        <v>1</v>
      </c>
      <c r="K832" s="67" t="s">
        <v>3797</v>
      </c>
    </row>
    <row r="833" spans="1:11" ht="15" customHeight="1" x14ac:dyDescent="0.25">
      <c r="A833" s="125" t="str">
        <f t="shared" si="12"/>
        <v>59.13.0059.13.00</v>
      </c>
      <c r="B833" s="63" t="s">
        <v>1816</v>
      </c>
      <c r="C833" s="63" t="s">
        <v>1851</v>
      </c>
      <c r="D833" s="63" t="s">
        <v>3030</v>
      </c>
      <c r="E833" s="64">
        <v>1</v>
      </c>
      <c r="F833" s="63" t="s">
        <v>3797</v>
      </c>
      <c r="G833" s="63" t="s">
        <v>1816</v>
      </c>
      <c r="H833" s="63" t="s">
        <v>1851</v>
      </c>
      <c r="I833" s="63" t="str">
        <f>VLOOKUP(H833,'3. DB25 Alle koder'!B:C,2,FALSE)</f>
        <v>Distribution af film og video</v>
      </c>
      <c r="J833" s="64">
        <v>1</v>
      </c>
      <c r="K833" s="63" t="s">
        <v>3797</v>
      </c>
    </row>
    <row r="834" spans="1:11" ht="15" customHeight="1" x14ac:dyDescent="0.25">
      <c r="A834" s="125" t="str">
        <f t="shared" ref="A834:A897" si="13">C834&amp;H834</f>
        <v>59.14.0059.14.00</v>
      </c>
      <c r="B834" s="63" t="s">
        <v>1816</v>
      </c>
      <c r="C834" s="63" t="s">
        <v>1854</v>
      </c>
      <c r="D834" s="63" t="s">
        <v>3031</v>
      </c>
      <c r="E834" s="64">
        <v>1</v>
      </c>
      <c r="F834" s="67" t="s">
        <v>3797</v>
      </c>
      <c r="G834" s="63" t="s">
        <v>1816</v>
      </c>
      <c r="H834" s="63" t="s">
        <v>1854</v>
      </c>
      <c r="I834" s="63" t="str">
        <f>VLOOKUP(H834,'3. DB25 Alle koder'!B:C,2,FALSE)</f>
        <v>Fremvisning af film og andre billedmedier</v>
      </c>
      <c r="J834" s="64">
        <v>1</v>
      </c>
      <c r="K834" s="67" t="s">
        <v>3797</v>
      </c>
    </row>
    <row r="835" spans="1:11" ht="15" customHeight="1" x14ac:dyDescent="0.25">
      <c r="A835" s="125" t="str">
        <f t="shared" si="13"/>
        <v>59.20.0059.20.00</v>
      </c>
      <c r="B835" s="63" t="s">
        <v>1816</v>
      </c>
      <c r="C835" s="63" t="s">
        <v>1858</v>
      </c>
      <c r="D835" s="63" t="s">
        <v>1856</v>
      </c>
      <c r="E835" s="64">
        <v>1</v>
      </c>
      <c r="F835" s="63" t="s">
        <v>3797</v>
      </c>
      <c r="G835" s="63" t="s">
        <v>1816</v>
      </c>
      <c r="H835" s="63" t="s">
        <v>1858</v>
      </c>
      <c r="I835" s="63" t="str">
        <f>VLOOKUP(H835,'3. DB25 Alle koder'!B:C,2,FALSE)</f>
        <v>Indspilning af lydoptagelser og udgivelse af musik</v>
      </c>
      <c r="J835" s="64">
        <v>1</v>
      </c>
      <c r="K835" s="63" t="s">
        <v>3797</v>
      </c>
    </row>
    <row r="836" spans="1:11" ht="15" customHeight="1" x14ac:dyDescent="0.25">
      <c r="A836" s="125" t="str">
        <f t="shared" si="13"/>
        <v>60.10.0060.10.00</v>
      </c>
      <c r="B836" s="63" t="s">
        <v>1816</v>
      </c>
      <c r="C836" s="63" t="s">
        <v>1863</v>
      </c>
      <c r="D836" s="63" t="s">
        <v>3033</v>
      </c>
      <c r="E836" s="64">
        <v>1</v>
      </c>
      <c r="F836" s="63" t="s">
        <v>3797</v>
      </c>
      <c r="G836" s="63" t="s">
        <v>1816</v>
      </c>
      <c r="H836" s="63" t="s">
        <v>1863</v>
      </c>
      <c r="I836" s="63" t="str">
        <f>VLOOKUP(H836,'3. DB25 Alle koder'!B:C,2,FALSE)</f>
        <v>Radioaktiviteter og distribution af lydoptagelser</v>
      </c>
      <c r="J836" s="64">
        <v>2</v>
      </c>
      <c r="K836" s="63" t="s">
        <v>3797</v>
      </c>
    </row>
    <row r="837" spans="1:11" ht="15" customHeight="1" x14ac:dyDescent="0.25">
      <c r="A837" s="125" t="str">
        <f t="shared" si="13"/>
        <v>60.20.0060.20.00</v>
      </c>
      <c r="B837" s="63" t="s">
        <v>1816</v>
      </c>
      <c r="C837" s="63" t="s">
        <v>1867</v>
      </c>
      <c r="D837" s="63" t="s">
        <v>3034</v>
      </c>
      <c r="E837" s="64">
        <v>1</v>
      </c>
      <c r="F837" s="63" t="s">
        <v>3797</v>
      </c>
      <c r="G837" s="63" t="s">
        <v>1816</v>
      </c>
      <c r="H837" s="63" t="s">
        <v>1867</v>
      </c>
      <c r="I837" s="63" t="str">
        <f>VLOOKUP(H837,'3. DB25 Alle koder'!B:C,2,FALSE)</f>
        <v>Programskabelse, udgivelse og distribution af billedoptagelser</v>
      </c>
      <c r="J837" s="64">
        <v>5</v>
      </c>
      <c r="K837" s="63" t="s">
        <v>3797</v>
      </c>
    </row>
    <row r="838" spans="1:11" ht="15" customHeight="1" x14ac:dyDescent="0.25">
      <c r="A838" s="125" t="str">
        <f t="shared" si="13"/>
        <v>61.10.0061.10.00</v>
      </c>
      <c r="B838" s="63" t="s">
        <v>1816</v>
      </c>
      <c r="C838" s="63" t="s">
        <v>1880</v>
      </c>
      <c r="D838" s="63" t="s">
        <v>3035</v>
      </c>
      <c r="E838" s="64">
        <v>1</v>
      </c>
      <c r="F838" s="68" t="s">
        <v>3797</v>
      </c>
      <c r="G838" s="63" t="s">
        <v>1874</v>
      </c>
      <c r="H838" s="63" t="s">
        <v>1880</v>
      </c>
      <c r="I838" s="63" t="str">
        <f>VLOOKUP(H838,'3. DB25 Alle koder'!B:C,2,FALSE)</f>
        <v>Levering af fastnetbaseret, trådløs og satellitbaseret telekommunikation</v>
      </c>
      <c r="J838" s="64">
        <v>4</v>
      </c>
      <c r="K838" s="68" t="s">
        <v>3797</v>
      </c>
    </row>
    <row r="839" spans="1:11" ht="15" customHeight="1" x14ac:dyDescent="0.25">
      <c r="A839" s="125" t="str">
        <f t="shared" si="13"/>
        <v>61.20.0061.10.00</v>
      </c>
      <c r="B839" s="63" t="s">
        <v>1816</v>
      </c>
      <c r="C839" s="63" t="s">
        <v>1884</v>
      </c>
      <c r="D839" s="63" t="s">
        <v>3036</v>
      </c>
      <c r="E839" s="64">
        <v>2</v>
      </c>
      <c r="F839" s="63" t="s">
        <v>3797</v>
      </c>
      <c r="G839" s="63" t="s">
        <v>1874</v>
      </c>
      <c r="H839" s="63" t="s">
        <v>1880</v>
      </c>
      <c r="I839" s="67" t="str">
        <f>VLOOKUP(H839,'3. DB25 Alle koder'!B:C,2,FALSE)</f>
        <v>Levering af fastnetbaseret, trådløs og satellitbaseret telekommunikation</v>
      </c>
      <c r="J839" s="64">
        <v>4</v>
      </c>
      <c r="K839" s="63" t="s">
        <v>3797</v>
      </c>
    </row>
    <row r="840" spans="1:11" ht="15" customHeight="1" x14ac:dyDescent="0.25">
      <c r="A840" s="125" t="str">
        <f t="shared" si="13"/>
        <v>61.20.0061.90.00</v>
      </c>
      <c r="B840" s="63" t="s">
        <v>1816</v>
      </c>
      <c r="C840" s="63" t="s">
        <v>1884</v>
      </c>
      <c r="D840" s="63" t="s">
        <v>3036</v>
      </c>
      <c r="E840" s="64">
        <v>2</v>
      </c>
      <c r="F840" s="77" t="s">
        <v>3956</v>
      </c>
      <c r="G840" s="63" t="s">
        <v>1874</v>
      </c>
      <c r="H840" s="63" t="s">
        <v>1888</v>
      </c>
      <c r="I840" s="67" t="str">
        <f>VLOOKUP(H840,'3. DB25 Alle koder'!B:C,2,FALSE)</f>
        <v>Andre telekommunikationsaktiviteter</v>
      </c>
      <c r="J840" s="64">
        <v>2</v>
      </c>
      <c r="K840" s="77" t="s">
        <v>3956</v>
      </c>
    </row>
    <row r="841" spans="1:11" x14ac:dyDescent="0.25">
      <c r="A841" s="125" t="str">
        <f t="shared" si="13"/>
        <v>61.30.0061.10.00</v>
      </c>
      <c r="B841" s="63" t="s">
        <v>1816</v>
      </c>
      <c r="C841" s="63" t="s">
        <v>3631</v>
      </c>
      <c r="D841" s="63" t="s">
        <v>3038</v>
      </c>
      <c r="E841" s="64">
        <v>1</v>
      </c>
      <c r="F841" s="67"/>
      <c r="G841" s="63" t="s">
        <v>1874</v>
      </c>
      <c r="H841" s="63" t="s">
        <v>1880</v>
      </c>
      <c r="I841" s="63" t="str">
        <f>VLOOKUP(H841,'3. DB25 Alle koder'!B:C,2,FALSE)</f>
        <v>Levering af fastnetbaseret, trådløs og satellitbaseret telekommunikation</v>
      </c>
      <c r="J841" s="64">
        <v>4</v>
      </c>
      <c r="K841" s="67"/>
    </row>
    <row r="842" spans="1:11" x14ac:dyDescent="0.25">
      <c r="A842" s="125" t="str">
        <f t="shared" si="13"/>
        <v>61.90.0061.10.00</v>
      </c>
      <c r="B842" s="63" t="s">
        <v>1816</v>
      </c>
      <c r="C842" s="63" t="s">
        <v>1888</v>
      </c>
      <c r="D842" s="63" t="s">
        <v>3040</v>
      </c>
      <c r="E842" s="64">
        <v>3</v>
      </c>
      <c r="F842" s="77" t="s">
        <v>3957</v>
      </c>
      <c r="G842" s="63" t="s">
        <v>1874</v>
      </c>
      <c r="H842" s="63" t="s">
        <v>1880</v>
      </c>
      <c r="I842" s="63" t="str">
        <f>VLOOKUP(H842,'3. DB25 Alle koder'!B:C,2,FALSE)</f>
        <v>Levering af fastnetbaseret, trådløs og satellitbaseret telekommunikation</v>
      </c>
      <c r="J842" s="64">
        <v>4</v>
      </c>
      <c r="K842" s="77" t="s">
        <v>3957</v>
      </c>
    </row>
    <row r="843" spans="1:11" ht="15" customHeight="1" x14ac:dyDescent="0.25">
      <c r="A843" s="125" t="str">
        <f t="shared" si="13"/>
        <v>61.90.0061.20.00</v>
      </c>
      <c r="B843" s="63" t="s">
        <v>1816</v>
      </c>
      <c r="C843" s="63" t="s">
        <v>1888</v>
      </c>
      <c r="D843" s="63" t="s">
        <v>3040</v>
      </c>
      <c r="E843" s="64">
        <v>3</v>
      </c>
      <c r="F843" s="77" t="s">
        <v>3958</v>
      </c>
      <c r="G843" s="63" t="s">
        <v>1874</v>
      </c>
      <c r="H843" s="63" t="s">
        <v>1884</v>
      </c>
      <c r="I843" s="63" t="str">
        <f>VLOOKUP(H843,'3. DB25 Alle koder'!B:C,2,FALSE)</f>
        <v>Videresalg af telekommunikation og formidlingsaktiviteter inden for telekommunikation</v>
      </c>
      <c r="J843" s="64">
        <v>2</v>
      </c>
      <c r="K843" s="77" t="s">
        <v>3958</v>
      </c>
    </row>
    <row r="844" spans="1:11" ht="15" customHeight="1" x14ac:dyDescent="0.25">
      <c r="A844" s="125" t="str">
        <f t="shared" si="13"/>
        <v>61.90.0061.90.00</v>
      </c>
      <c r="B844" s="63" t="s">
        <v>1816</v>
      </c>
      <c r="C844" s="63" t="s">
        <v>1888</v>
      </c>
      <c r="D844" s="63" t="s">
        <v>3040</v>
      </c>
      <c r="E844" s="64">
        <v>3</v>
      </c>
      <c r="F844" s="77" t="s">
        <v>3959</v>
      </c>
      <c r="G844" s="63" t="s">
        <v>1874</v>
      </c>
      <c r="H844" s="63" t="s">
        <v>1888</v>
      </c>
      <c r="I844" s="63" t="str">
        <f>VLOOKUP(H844,'3. DB25 Alle koder'!B:C,2,FALSE)</f>
        <v>Andre telekommunikationsaktiviteter</v>
      </c>
      <c r="J844" s="64">
        <v>2</v>
      </c>
      <c r="K844" s="77" t="s">
        <v>3959</v>
      </c>
    </row>
    <row r="845" spans="1:11" x14ac:dyDescent="0.25">
      <c r="A845" s="125" t="str">
        <f t="shared" si="13"/>
        <v>62.01.0062.10.00</v>
      </c>
      <c r="B845" s="63" t="s">
        <v>1816</v>
      </c>
      <c r="C845" s="63" t="s">
        <v>3415</v>
      </c>
      <c r="D845" s="63" t="s">
        <v>1892</v>
      </c>
      <c r="E845" s="64">
        <v>1</v>
      </c>
      <c r="F845" s="68" t="s">
        <v>3797</v>
      </c>
      <c r="G845" s="63" t="s">
        <v>1874</v>
      </c>
      <c r="H845" s="63" t="s">
        <v>1894</v>
      </c>
      <c r="I845" s="63" t="str">
        <f>VLOOKUP(H845,'3. DB25 Alle koder'!B:C,2,FALSE)</f>
        <v>Computerprogrammering</v>
      </c>
      <c r="J845" s="64">
        <v>1</v>
      </c>
      <c r="K845" s="68" t="s">
        <v>3797</v>
      </c>
    </row>
    <row r="846" spans="1:11" x14ac:dyDescent="0.25">
      <c r="A846" s="125" t="str">
        <f t="shared" si="13"/>
        <v>62.02.0062.20.00</v>
      </c>
      <c r="B846" s="63" t="s">
        <v>1816</v>
      </c>
      <c r="C846" s="63" t="s">
        <v>3632</v>
      </c>
      <c r="D846" s="63" t="s">
        <v>3044</v>
      </c>
      <c r="E846" s="64">
        <v>1</v>
      </c>
      <c r="F846" s="63" t="s">
        <v>3797</v>
      </c>
      <c r="G846" s="63" t="s">
        <v>1874</v>
      </c>
      <c r="H846" s="63" t="s">
        <v>1898</v>
      </c>
      <c r="I846" s="63" t="str">
        <f>VLOOKUP(H846,'3. DB25 Alle koder'!B:C,2,FALSE)</f>
        <v>Konsulentbistand vedrørende informationsteknologi og forvaltning af it-faciliteter</v>
      </c>
      <c r="J846" s="64">
        <v>2</v>
      </c>
      <c r="K846" s="63" t="s">
        <v>3797</v>
      </c>
    </row>
    <row r="847" spans="1:11" x14ac:dyDescent="0.25">
      <c r="A847" s="125" t="str">
        <f t="shared" si="13"/>
        <v>62.03.0062.20.00</v>
      </c>
      <c r="B847" s="63" t="s">
        <v>1816</v>
      </c>
      <c r="C847" s="63" t="s">
        <v>3633</v>
      </c>
      <c r="D847" s="63" t="s">
        <v>3046</v>
      </c>
      <c r="E847" s="64">
        <v>1</v>
      </c>
      <c r="F847" s="68" t="s">
        <v>3797</v>
      </c>
      <c r="G847" s="63" t="s">
        <v>1874</v>
      </c>
      <c r="H847" s="63" t="s">
        <v>1898</v>
      </c>
      <c r="I847" s="63" t="str">
        <f>VLOOKUP(H847,'3. DB25 Alle koder'!B:C,2,FALSE)</f>
        <v>Konsulentbistand vedrørende informationsteknologi og forvaltning af it-faciliteter</v>
      </c>
      <c r="J847" s="64">
        <v>2</v>
      </c>
      <c r="K847" s="68" t="s">
        <v>3797</v>
      </c>
    </row>
    <row r="848" spans="1:11" x14ac:dyDescent="0.25">
      <c r="A848" s="125" t="str">
        <f t="shared" si="13"/>
        <v>62.09.0062.90.00</v>
      </c>
      <c r="B848" s="63" t="s">
        <v>1816</v>
      </c>
      <c r="C848" s="63" t="s">
        <v>3417</v>
      </c>
      <c r="D848" s="63" t="s">
        <v>1900</v>
      </c>
      <c r="E848" s="64">
        <v>1</v>
      </c>
      <c r="F848" s="63" t="s">
        <v>3797</v>
      </c>
      <c r="G848" s="63" t="s">
        <v>1874</v>
      </c>
      <c r="H848" s="63" t="s">
        <v>1902</v>
      </c>
      <c r="I848" s="63" t="str">
        <f>VLOOKUP(H848,'3. DB25 Alle koder'!B:C,2,FALSE)</f>
        <v>Andre it-serviceaktiviteter</v>
      </c>
      <c r="J848" s="64">
        <v>1</v>
      </c>
      <c r="K848" s="63" t="s">
        <v>3797</v>
      </c>
    </row>
    <row r="849" spans="1:11" ht="15" customHeight="1" x14ac:dyDescent="0.25">
      <c r="A849" s="125" t="str">
        <f t="shared" si="13"/>
        <v>63.11.0060.20.00</v>
      </c>
      <c r="B849" s="63" t="s">
        <v>1816</v>
      </c>
      <c r="C849" s="63" t="s">
        <v>3569</v>
      </c>
      <c r="D849" s="63" t="s">
        <v>3051</v>
      </c>
      <c r="E849" s="64">
        <v>3</v>
      </c>
      <c r="F849" s="77" t="s">
        <v>4087</v>
      </c>
      <c r="G849" s="63" t="s">
        <v>1816</v>
      </c>
      <c r="H849" s="63" t="s">
        <v>1867</v>
      </c>
      <c r="I849" s="63" t="str">
        <f>VLOOKUP(H849,'3. DB25 Alle koder'!B:C,2,FALSE)</f>
        <v>Programskabelse, udgivelse og distribution af billedoptagelser</v>
      </c>
      <c r="J849" s="64">
        <v>5</v>
      </c>
      <c r="K849" s="77" t="s">
        <v>4087</v>
      </c>
    </row>
    <row r="850" spans="1:11" ht="15" customHeight="1" x14ac:dyDescent="0.25">
      <c r="A850" s="125" t="str">
        <f t="shared" si="13"/>
        <v>63.11.0060.39.00</v>
      </c>
      <c r="B850" s="63" t="s">
        <v>1816</v>
      </c>
      <c r="C850" s="63" t="s">
        <v>3569</v>
      </c>
      <c r="D850" s="63" t="s">
        <v>3051</v>
      </c>
      <c r="E850" s="64">
        <v>3</v>
      </c>
      <c r="F850" s="77" t="s">
        <v>3960</v>
      </c>
      <c r="G850" s="63" t="s">
        <v>1816</v>
      </c>
      <c r="H850" s="63" t="s">
        <v>1873</v>
      </c>
      <c r="I850" s="63" t="str">
        <f>VLOOKUP(H850,'3. DB25 Alle koder'!B:C,2,FALSE)</f>
        <v>Anden distribution af medieindhold</v>
      </c>
      <c r="J850" s="64">
        <v>4</v>
      </c>
      <c r="K850" s="77" t="s">
        <v>3960</v>
      </c>
    </row>
    <row r="851" spans="1:11" ht="15" customHeight="1" x14ac:dyDescent="0.25">
      <c r="A851" s="125" t="str">
        <f t="shared" si="13"/>
        <v>63.11.0063.10.00</v>
      </c>
      <c r="B851" s="63" t="s">
        <v>1816</v>
      </c>
      <c r="C851" s="63" t="s">
        <v>3569</v>
      </c>
      <c r="D851" s="63" t="s">
        <v>3051</v>
      </c>
      <c r="E851" s="64">
        <v>3</v>
      </c>
      <c r="F851" s="65"/>
      <c r="G851" s="63" t="s">
        <v>1874</v>
      </c>
      <c r="H851" s="63" t="s">
        <v>1907</v>
      </c>
      <c r="I851" s="63" t="str">
        <f>VLOOKUP(H851,'3. DB25 Alle koder'!B:C,2,FALSE)</f>
        <v>Aktiviteter i forbindelse med it-infrastruktur, databehandling, hosting og lignende aktiviteter</v>
      </c>
      <c r="J851" s="64">
        <v>2</v>
      </c>
      <c r="K851" s="65"/>
    </row>
    <row r="852" spans="1:11" ht="15" customHeight="1" x14ac:dyDescent="0.25">
      <c r="A852" s="125" t="str">
        <f t="shared" si="13"/>
        <v>63.12.0060.39.00</v>
      </c>
      <c r="B852" s="63" t="s">
        <v>1816</v>
      </c>
      <c r="C852" s="63" t="s">
        <v>3570</v>
      </c>
      <c r="D852" s="63" t="s">
        <v>3053</v>
      </c>
      <c r="E852" s="64">
        <v>2</v>
      </c>
      <c r="F852" s="77" t="s">
        <v>3961</v>
      </c>
      <c r="G852" s="63" t="s">
        <v>1816</v>
      </c>
      <c r="H852" s="63" t="s">
        <v>1873</v>
      </c>
      <c r="I852" s="63" t="str">
        <f>VLOOKUP(H852,'3. DB25 Alle koder'!B:C,2,FALSE)</f>
        <v>Anden distribution af medieindhold</v>
      </c>
      <c r="J852" s="64">
        <v>4</v>
      </c>
      <c r="K852" s="77" t="s">
        <v>3961</v>
      </c>
    </row>
    <row r="853" spans="1:11" ht="15" customHeight="1" x14ac:dyDescent="0.25">
      <c r="A853" s="125" t="str">
        <f t="shared" si="13"/>
        <v>63.12.0063.91.00</v>
      </c>
      <c r="B853" s="63" t="s">
        <v>1816</v>
      </c>
      <c r="C853" s="63" t="s">
        <v>3570</v>
      </c>
      <c r="D853" s="63" t="s">
        <v>3053</v>
      </c>
      <c r="E853" s="64">
        <v>2</v>
      </c>
      <c r="F853" s="77" t="s">
        <v>3962</v>
      </c>
      <c r="G853" s="63" t="s">
        <v>1874</v>
      </c>
      <c r="H853" s="63" t="s">
        <v>1911</v>
      </c>
      <c r="I853" s="63" t="str">
        <f>VLOOKUP(H853,'3. DB25 Alle koder'!B:C,2,FALSE)</f>
        <v>Drift af portaler til internettet</v>
      </c>
      <c r="J853" s="64">
        <v>1</v>
      </c>
      <c r="K853" s="77" t="s">
        <v>3962</v>
      </c>
    </row>
    <row r="854" spans="1:11" ht="15" customHeight="1" x14ac:dyDescent="0.25">
      <c r="A854" s="125" t="str">
        <f t="shared" si="13"/>
        <v>63.91.0060.31.00</v>
      </c>
      <c r="B854" s="63" t="s">
        <v>1816</v>
      </c>
      <c r="C854" s="63" t="s">
        <v>1911</v>
      </c>
      <c r="D854" s="63" t="s">
        <v>3055</v>
      </c>
      <c r="E854" s="64">
        <v>1</v>
      </c>
      <c r="F854" s="63" t="s">
        <v>3797</v>
      </c>
      <c r="G854" s="63" t="s">
        <v>1816</v>
      </c>
      <c r="H854" s="63" t="s">
        <v>1870</v>
      </c>
      <c r="I854" s="63" t="str">
        <f>VLOOKUP(H854,'3. DB25 Alle koder'!B:C,2,FALSE)</f>
        <v>Nyhedsbureauers aktiviteter</v>
      </c>
      <c r="J854" s="64">
        <v>1</v>
      </c>
      <c r="K854" s="63" t="s">
        <v>3797</v>
      </c>
    </row>
    <row r="855" spans="1:11" ht="15" customHeight="1" x14ac:dyDescent="0.25">
      <c r="A855" s="125" t="str">
        <f t="shared" si="13"/>
        <v>63.99.0063.92.00</v>
      </c>
      <c r="B855" s="63" t="s">
        <v>1816</v>
      </c>
      <c r="C855" s="63" t="s">
        <v>3419</v>
      </c>
      <c r="D855" s="63" t="s">
        <v>3057</v>
      </c>
      <c r="E855" s="64">
        <v>1</v>
      </c>
      <c r="F855" s="67" t="s">
        <v>3797</v>
      </c>
      <c r="G855" s="63" t="s">
        <v>1874</v>
      </c>
      <c r="H855" s="63" t="s">
        <v>1913</v>
      </c>
      <c r="I855" s="63" t="str">
        <f>VLOOKUP(H855,'3. DB25 Alle koder'!B:C,2,FALSE)</f>
        <v>Andre informationsaktiviteter</v>
      </c>
      <c r="J855" s="64">
        <v>1</v>
      </c>
      <c r="K855" s="67" t="s">
        <v>3797</v>
      </c>
    </row>
    <row r="856" spans="1:11" x14ac:dyDescent="0.25">
      <c r="A856" s="125" t="str">
        <f t="shared" si="13"/>
        <v>64.11.0064.11.00</v>
      </c>
      <c r="B856" s="63" t="s">
        <v>1874</v>
      </c>
      <c r="C856" s="63" t="s">
        <v>1919</v>
      </c>
      <c r="D856" s="63" t="s">
        <v>3059</v>
      </c>
      <c r="E856" s="64">
        <v>1</v>
      </c>
      <c r="F856" s="67" t="s">
        <v>3797</v>
      </c>
      <c r="G856" s="63" t="s">
        <v>1914</v>
      </c>
      <c r="H856" s="63" t="s">
        <v>1919</v>
      </c>
      <c r="I856" s="63" t="str">
        <f>VLOOKUP(H856,'3. DB25 Alle koder'!B:C,2,FALSE)</f>
        <v>Centralbankers aktiviteter</v>
      </c>
      <c r="J856" s="64">
        <v>1</v>
      </c>
      <c r="K856" s="67" t="s">
        <v>3797</v>
      </c>
    </row>
    <row r="857" spans="1:11" ht="15" customHeight="1" x14ac:dyDescent="0.25">
      <c r="A857" s="125" t="str">
        <f t="shared" si="13"/>
        <v>64.19.0064.19.00</v>
      </c>
      <c r="B857" s="63" t="s">
        <v>1874</v>
      </c>
      <c r="C857" s="63" t="s">
        <v>1922</v>
      </c>
      <c r="D857" s="63" t="s">
        <v>3060</v>
      </c>
      <c r="E857" s="64">
        <v>1</v>
      </c>
      <c r="F857" s="67" t="s">
        <v>3797</v>
      </c>
      <c r="G857" s="63" t="s">
        <v>1914</v>
      </c>
      <c r="H857" s="63" t="s">
        <v>1922</v>
      </c>
      <c r="I857" s="63" t="str">
        <f>VLOOKUP(H857,'3. DB25 Alle koder'!B:C,2,FALSE)</f>
        <v>Andre pengeinstitutters aktiviteter</v>
      </c>
      <c r="J857" s="64">
        <v>1</v>
      </c>
      <c r="K857" s="67" t="s">
        <v>3797</v>
      </c>
    </row>
    <row r="858" spans="1:11" ht="15" customHeight="1" x14ac:dyDescent="0.25">
      <c r="A858" s="125" t="str">
        <f t="shared" si="13"/>
        <v>64.20.1064.21.10</v>
      </c>
      <c r="B858" s="63" t="s">
        <v>1874</v>
      </c>
      <c r="C858" s="63" t="s">
        <v>3420</v>
      </c>
      <c r="D858" s="63" t="s">
        <v>1927</v>
      </c>
      <c r="E858" s="64">
        <v>2</v>
      </c>
      <c r="F858" s="67" t="s">
        <v>3797</v>
      </c>
      <c r="G858" s="63" t="s">
        <v>1914</v>
      </c>
      <c r="H858" s="63" t="s">
        <v>1926</v>
      </c>
      <c r="I858" s="63" t="str">
        <f>VLOOKUP(H858,'3. DB25 Alle koder'!B:C,2,FALSE)</f>
        <v>Finansielle holdingselskaber</v>
      </c>
      <c r="J858" s="64">
        <v>1</v>
      </c>
      <c r="K858" s="67" t="s">
        <v>3797</v>
      </c>
    </row>
    <row r="859" spans="1:11" ht="15" customHeight="1" x14ac:dyDescent="0.25">
      <c r="A859" s="125" t="str">
        <f t="shared" si="13"/>
        <v>64.20.1064.22.00</v>
      </c>
      <c r="B859" s="63" t="s">
        <v>1874</v>
      </c>
      <c r="C859" s="63" t="s">
        <v>3420</v>
      </c>
      <c r="D859" s="63" t="s">
        <v>1927</v>
      </c>
      <c r="E859" s="64">
        <v>2</v>
      </c>
      <c r="F859" s="67" t="s">
        <v>3797</v>
      </c>
      <c r="G859" s="63" t="s">
        <v>1914</v>
      </c>
      <c r="H859" s="63" t="s">
        <v>1934</v>
      </c>
      <c r="I859" s="63" t="str">
        <f>VLOOKUP(H859,'3. DB25 Alle koder'!B:C,2,FALSE)</f>
        <v>Finansielle conduiters aktiviteter</v>
      </c>
      <c r="J859" s="64">
        <v>4</v>
      </c>
      <c r="K859" s="67" t="s">
        <v>3797</v>
      </c>
    </row>
    <row r="860" spans="1:11" ht="15" customHeight="1" x14ac:dyDescent="0.25">
      <c r="A860" s="125" t="str">
        <f t="shared" si="13"/>
        <v>64.20.2064.21.20</v>
      </c>
      <c r="B860" s="63" t="s">
        <v>1874</v>
      </c>
      <c r="C860" s="63" t="s">
        <v>3421</v>
      </c>
      <c r="D860" s="63" t="s">
        <v>1929</v>
      </c>
      <c r="E860" s="64">
        <v>2</v>
      </c>
      <c r="F860" s="67" t="s">
        <v>3797</v>
      </c>
      <c r="G860" s="63" t="s">
        <v>1914</v>
      </c>
      <c r="H860" s="63" t="s">
        <v>1928</v>
      </c>
      <c r="I860" s="63" t="str">
        <f>VLOOKUP(H860,'3. DB25 Alle koder'!B:C,2,FALSE)</f>
        <v>Ikke-finansielle holdingselskaber</v>
      </c>
      <c r="J860" s="64">
        <v>1</v>
      </c>
      <c r="K860" s="67" t="s">
        <v>3797</v>
      </c>
    </row>
    <row r="861" spans="1:11" ht="15" customHeight="1" x14ac:dyDescent="0.25">
      <c r="A861" s="125" t="str">
        <f t="shared" si="13"/>
        <v>64.20.2064.22.00</v>
      </c>
      <c r="B861" s="63" t="s">
        <v>1874</v>
      </c>
      <c r="C861" s="63" t="s">
        <v>3421</v>
      </c>
      <c r="D861" s="63" t="s">
        <v>1929</v>
      </c>
      <c r="E861" s="64">
        <v>2</v>
      </c>
      <c r="F861" s="67" t="s">
        <v>3797</v>
      </c>
      <c r="G861" s="63" t="s">
        <v>1914</v>
      </c>
      <c r="H861" s="63" t="s">
        <v>1934</v>
      </c>
      <c r="I861" s="63" t="str">
        <f>VLOOKUP(H861,'3. DB25 Alle koder'!B:C,2,FALSE)</f>
        <v>Finansielle conduiters aktiviteter</v>
      </c>
      <c r="J861" s="64">
        <v>4</v>
      </c>
      <c r="K861" s="67" t="s">
        <v>3797</v>
      </c>
    </row>
    <row r="862" spans="1:11" ht="15" customHeight="1" x14ac:dyDescent="0.25">
      <c r="A862" s="125" t="str">
        <f t="shared" si="13"/>
        <v>64.20.3064.21.30</v>
      </c>
      <c r="B862" s="63" t="s">
        <v>1874</v>
      </c>
      <c r="C862" s="63" t="s">
        <v>3422</v>
      </c>
      <c r="D862" s="63" t="s">
        <v>1931</v>
      </c>
      <c r="E862" s="64">
        <v>2</v>
      </c>
      <c r="F862" s="67" t="s">
        <v>3797</v>
      </c>
      <c r="G862" s="63" t="s">
        <v>1914</v>
      </c>
      <c r="H862" s="63" t="s">
        <v>1930</v>
      </c>
      <c r="I862" s="63" t="str">
        <f>VLOOKUP(H862,'3. DB25 Alle koder'!B:C,2,FALSE)</f>
        <v>Gennemløbsholdingselskaber</v>
      </c>
      <c r="J862" s="64">
        <v>1</v>
      </c>
      <c r="K862" s="67" t="s">
        <v>3797</v>
      </c>
    </row>
    <row r="863" spans="1:11" ht="15" customHeight="1" x14ac:dyDescent="0.25">
      <c r="A863" s="125" t="str">
        <f t="shared" si="13"/>
        <v>64.20.3064.22.00</v>
      </c>
      <c r="B863" s="63" t="s">
        <v>1874</v>
      </c>
      <c r="C863" s="63" t="s">
        <v>3422</v>
      </c>
      <c r="D863" s="63" t="s">
        <v>1931</v>
      </c>
      <c r="E863" s="64">
        <v>2</v>
      </c>
      <c r="F863" s="67" t="s">
        <v>3797</v>
      </c>
      <c r="G863" s="63" t="s">
        <v>1914</v>
      </c>
      <c r="H863" s="63" t="s">
        <v>1934</v>
      </c>
      <c r="I863" s="63" t="str">
        <f>VLOOKUP(H863,'3. DB25 Alle koder'!B:C,2,FALSE)</f>
        <v>Finansielle conduiters aktiviteter</v>
      </c>
      <c r="J863" s="64">
        <v>4</v>
      </c>
      <c r="K863" s="67" t="s">
        <v>3797</v>
      </c>
    </row>
    <row r="864" spans="1:11" ht="15" customHeight="1" x14ac:dyDescent="0.25">
      <c r="A864" s="125" t="str">
        <f t="shared" si="13"/>
        <v>64.30.1064.31.20</v>
      </c>
      <c r="B864" s="63" t="s">
        <v>1874</v>
      </c>
      <c r="C864" s="63" t="s">
        <v>3424</v>
      </c>
      <c r="D864" s="63" t="s">
        <v>3064</v>
      </c>
      <c r="E864" s="64">
        <v>1</v>
      </c>
      <c r="F864" s="67" t="s">
        <v>3797</v>
      </c>
      <c r="G864" s="63" t="s">
        <v>1914</v>
      </c>
      <c r="H864" s="119" t="s">
        <v>1938</v>
      </c>
      <c r="I864" s="119" t="str">
        <f>VLOOKUP(H864,'3. DB25 Alle koder'!B:C,2,FALSE)</f>
        <v>Andre investeringsfondes aktiviteter</v>
      </c>
      <c r="J864" s="64">
        <v>1</v>
      </c>
      <c r="K864" s="67" t="s">
        <v>3797</v>
      </c>
    </row>
    <row r="865" spans="1:11" ht="15" customHeight="1" x14ac:dyDescent="0.25">
      <c r="A865" s="125" t="str">
        <f t="shared" si="13"/>
        <v>64.30.2064.31.10</v>
      </c>
      <c r="B865" s="63" t="s">
        <v>1874</v>
      </c>
      <c r="C865" s="63" t="s">
        <v>3425</v>
      </c>
      <c r="D865" s="63" t="s">
        <v>3065</v>
      </c>
      <c r="E865" s="64">
        <v>1</v>
      </c>
      <c r="F865" s="63" t="s">
        <v>3797</v>
      </c>
      <c r="G865" s="63" t="s">
        <v>1914</v>
      </c>
      <c r="H865" s="119" t="s">
        <v>1937</v>
      </c>
      <c r="I865" s="119" t="str">
        <f>VLOOKUP(H865,'3. DB25 Alle koder'!B:C,2,FALSE)</f>
        <v>Pengemarkedsfondes aktiviteter</v>
      </c>
      <c r="J865" s="64">
        <v>1</v>
      </c>
      <c r="K865" s="63" t="s">
        <v>3797</v>
      </c>
    </row>
    <row r="866" spans="1:11" ht="15" customHeight="1" x14ac:dyDescent="0.25">
      <c r="A866" s="125" t="str">
        <f t="shared" si="13"/>
        <v>64.30.3064.99.10</v>
      </c>
      <c r="B866" s="63" t="s">
        <v>1874</v>
      </c>
      <c r="C866" s="63" t="s">
        <v>3634</v>
      </c>
      <c r="D866" s="63" t="s">
        <v>3066</v>
      </c>
      <c r="E866" s="64">
        <v>1</v>
      </c>
      <c r="F866" s="63" t="s">
        <v>3797</v>
      </c>
      <c r="G866" s="63" t="s">
        <v>1914</v>
      </c>
      <c r="H866" s="63" t="s">
        <v>1955</v>
      </c>
      <c r="I866" s="67" t="str">
        <f>VLOOKUP(H866,'3. DB25 Alle koder'!B:C,2,FALSE)</f>
        <v>Investering for egen regning</v>
      </c>
      <c r="J866" s="64">
        <v>3</v>
      </c>
      <c r="K866" s="63" t="s">
        <v>3797</v>
      </c>
    </row>
    <row r="867" spans="1:11" ht="15" customHeight="1" x14ac:dyDescent="0.25">
      <c r="A867" s="125" t="str">
        <f t="shared" si="13"/>
        <v>64.30.4064.32.00</v>
      </c>
      <c r="B867" s="63" t="s">
        <v>1874</v>
      </c>
      <c r="C867" s="63" t="s">
        <v>3571</v>
      </c>
      <c r="D867" s="63" t="s">
        <v>3067</v>
      </c>
      <c r="E867" s="64">
        <v>2</v>
      </c>
      <c r="F867" s="63" t="s">
        <v>3797</v>
      </c>
      <c r="G867" s="63" t="s">
        <v>1914</v>
      </c>
      <c r="H867" s="63" t="s">
        <v>1941</v>
      </c>
      <c r="I867" s="63" t="str">
        <f>VLOOKUP(H867,'3. DB25 Alle koder'!B:C,2,FALSE)</f>
        <v>Trusters aktiviteter</v>
      </c>
      <c r="J867" s="64">
        <v>2</v>
      </c>
      <c r="K867" s="63" t="s">
        <v>3963</v>
      </c>
    </row>
    <row r="868" spans="1:11" ht="15" customHeight="1" x14ac:dyDescent="0.25">
      <c r="A868" s="125" t="str">
        <f t="shared" si="13"/>
        <v>64.30.4064.99.10</v>
      </c>
      <c r="B868" s="63" t="s">
        <v>1874</v>
      </c>
      <c r="C868" s="63" t="s">
        <v>3571</v>
      </c>
      <c r="D868" s="63" t="s">
        <v>3067</v>
      </c>
      <c r="E868" s="64">
        <v>2</v>
      </c>
      <c r="F868" s="67" t="s">
        <v>3797</v>
      </c>
      <c r="G868" s="63" t="s">
        <v>1914</v>
      </c>
      <c r="H868" s="63" t="s">
        <v>1955</v>
      </c>
      <c r="I868" s="63" t="str">
        <f>VLOOKUP(H868,'3. DB25 Alle koder'!B:C,2,FALSE)</f>
        <v>Investering for egen regning</v>
      </c>
      <c r="J868" s="64">
        <v>3</v>
      </c>
      <c r="K868" s="67" t="s">
        <v>3797</v>
      </c>
    </row>
    <row r="869" spans="1:11" x14ac:dyDescent="0.25">
      <c r="A869" s="125" t="str">
        <f t="shared" si="13"/>
        <v>64.91.0064.91.00</v>
      </c>
      <c r="B869" s="63" t="s">
        <v>1874</v>
      </c>
      <c r="C869" s="63" t="s">
        <v>1946</v>
      </c>
      <c r="D869" s="63" t="s">
        <v>1945</v>
      </c>
      <c r="E869" s="64">
        <v>1</v>
      </c>
      <c r="F869" s="63" t="s">
        <v>3797</v>
      </c>
      <c r="G869" s="63" t="s">
        <v>1914</v>
      </c>
      <c r="H869" s="63" t="s">
        <v>1946</v>
      </c>
      <c r="I869" s="63" t="str">
        <f>VLOOKUP(H869,'3. DB25 Alle koder'!B:C,2,FALSE)</f>
        <v>Finansiel leasing</v>
      </c>
      <c r="J869" s="64">
        <v>1</v>
      </c>
      <c r="K869" s="63" t="s">
        <v>3797</v>
      </c>
    </row>
    <row r="870" spans="1:11" ht="15" customHeight="1" x14ac:dyDescent="0.25">
      <c r="A870" s="125" t="str">
        <f t="shared" si="13"/>
        <v>64.92.1064.92.10</v>
      </c>
      <c r="B870" s="63" t="s">
        <v>1874</v>
      </c>
      <c r="C870" s="63" t="s">
        <v>1949</v>
      </c>
      <c r="D870" s="63" t="s">
        <v>3068</v>
      </c>
      <c r="E870" s="64">
        <v>1</v>
      </c>
      <c r="F870" s="63" t="s">
        <v>3797</v>
      </c>
      <c r="G870" s="63" t="s">
        <v>1914</v>
      </c>
      <c r="H870" s="63" t="s">
        <v>1949</v>
      </c>
      <c r="I870" s="63" t="str">
        <f>VLOOKUP(H870,'3. DB25 Alle koder'!B:C,2,FALSE)</f>
        <v>Realkreditinstitutters aktiviteter</v>
      </c>
      <c r="J870" s="64">
        <v>1</v>
      </c>
      <c r="K870" s="63" t="s">
        <v>3797</v>
      </c>
    </row>
    <row r="871" spans="1:11" ht="15" customHeight="1" x14ac:dyDescent="0.25">
      <c r="A871" s="125" t="str">
        <f t="shared" si="13"/>
        <v>64.92.2064.92.20</v>
      </c>
      <c r="B871" s="63" t="s">
        <v>1874</v>
      </c>
      <c r="C871" s="63" t="s">
        <v>1950</v>
      </c>
      <c r="D871" s="63" t="s">
        <v>3069</v>
      </c>
      <c r="E871" s="64">
        <v>1</v>
      </c>
      <c r="F871" s="63" t="s">
        <v>3797</v>
      </c>
      <c r="G871" s="63" t="s">
        <v>1914</v>
      </c>
      <c r="H871" s="63" t="s">
        <v>1950</v>
      </c>
      <c r="I871" s="63" t="str">
        <f>VLOOKUP(H871,'3. DB25 Alle koder'!B:C,2,FALSE)</f>
        <v>Andre kreditinstitutters aktiviteter</v>
      </c>
      <c r="J871" s="64">
        <v>2</v>
      </c>
      <c r="K871" s="63" t="s">
        <v>3797</v>
      </c>
    </row>
    <row r="872" spans="1:11" x14ac:dyDescent="0.25">
      <c r="A872" s="125" t="str">
        <f t="shared" si="13"/>
        <v>64.92.3064.92.30</v>
      </c>
      <c r="B872" s="63" t="s">
        <v>1874</v>
      </c>
      <c r="C872" s="63" t="s">
        <v>1952</v>
      </c>
      <c r="D872" s="63" t="s">
        <v>3070</v>
      </c>
      <c r="E872" s="64">
        <v>1</v>
      </c>
      <c r="F872" s="67" t="s">
        <v>3797</v>
      </c>
      <c r="G872" s="63" t="s">
        <v>1914</v>
      </c>
      <c r="H872" s="63" t="s">
        <v>1952</v>
      </c>
      <c r="I872" s="63" t="str">
        <f>VLOOKUP(H872,'3. DB25 Alle koder'!B:C,2,FALSE)</f>
        <v>Andre kreditselskabers aktiviteter</v>
      </c>
      <c r="J872" s="64">
        <v>3</v>
      </c>
      <c r="K872" s="67" t="s">
        <v>3797</v>
      </c>
    </row>
    <row r="873" spans="1:11" ht="15" customHeight="1" x14ac:dyDescent="0.25">
      <c r="A873" s="125" t="str">
        <f t="shared" si="13"/>
        <v>64.92.4064.92.30</v>
      </c>
      <c r="B873" s="63" t="s">
        <v>1874</v>
      </c>
      <c r="C873" s="63" t="s">
        <v>3572</v>
      </c>
      <c r="D873" s="63" t="s">
        <v>3071</v>
      </c>
      <c r="E873" s="64">
        <v>2</v>
      </c>
      <c r="F873" s="67" t="s">
        <v>3797</v>
      </c>
      <c r="G873" s="63" t="s">
        <v>1914</v>
      </c>
      <c r="H873" s="63" t="s">
        <v>1952</v>
      </c>
      <c r="I873" s="63" t="str">
        <f>VLOOKUP(H873,'3. DB25 Alle koder'!B:C,2,FALSE)</f>
        <v>Andre kreditselskabers aktiviteter</v>
      </c>
      <c r="J873" s="64">
        <v>3</v>
      </c>
      <c r="K873" s="67" t="s">
        <v>3797</v>
      </c>
    </row>
    <row r="874" spans="1:11" ht="15" customHeight="1" x14ac:dyDescent="0.25">
      <c r="A874" s="125" t="str">
        <f t="shared" si="13"/>
        <v>64.92.4064.99.90</v>
      </c>
      <c r="B874" s="63" t="s">
        <v>1874</v>
      </c>
      <c r="C874" s="63" t="s">
        <v>3572</v>
      </c>
      <c r="D874" s="63" t="s">
        <v>3071</v>
      </c>
      <c r="E874" s="64">
        <v>2</v>
      </c>
      <c r="F874" s="63" t="s">
        <v>3797</v>
      </c>
      <c r="G874" s="63" t="s">
        <v>1914</v>
      </c>
      <c r="H874" s="63" t="s">
        <v>1957</v>
      </c>
      <c r="I874" s="67" t="str">
        <f>VLOOKUP(H874,'3. DB25 Alle koder'!B:C,2,FALSE)</f>
        <v>Anden finansiel formidling i.a.n.</v>
      </c>
      <c r="J874" s="64">
        <v>2</v>
      </c>
      <c r="K874" s="63" t="s">
        <v>3797</v>
      </c>
    </row>
    <row r="875" spans="1:11" ht="15" customHeight="1" x14ac:dyDescent="0.25">
      <c r="A875" s="125" t="str">
        <f t="shared" si="13"/>
        <v>64.99.0064.22.00</v>
      </c>
      <c r="B875" s="63" t="s">
        <v>1874</v>
      </c>
      <c r="C875" s="63" t="s">
        <v>3573</v>
      </c>
      <c r="D875" s="63" t="s">
        <v>3072</v>
      </c>
      <c r="E875" s="64">
        <v>6</v>
      </c>
      <c r="F875" s="79" t="s">
        <v>3965</v>
      </c>
      <c r="G875" s="63" t="s">
        <v>1914</v>
      </c>
      <c r="H875" s="63" t="s">
        <v>1934</v>
      </c>
      <c r="I875" s="63" t="str">
        <f>VLOOKUP(H875,'3. DB25 Alle koder'!B:C,2,FALSE)</f>
        <v>Finansielle conduiters aktiviteter</v>
      </c>
      <c r="J875" s="64">
        <v>4</v>
      </c>
      <c r="K875" s="79" t="s">
        <v>3965</v>
      </c>
    </row>
    <row r="876" spans="1:11" x14ac:dyDescent="0.25">
      <c r="A876" s="125" t="str">
        <f t="shared" si="13"/>
        <v>64.99.0064.32.00</v>
      </c>
      <c r="B876" s="63" t="s">
        <v>1874</v>
      </c>
      <c r="C876" s="63" t="s">
        <v>3573</v>
      </c>
      <c r="D876" s="63" t="s">
        <v>3072</v>
      </c>
      <c r="E876" s="64">
        <v>6</v>
      </c>
      <c r="F876" s="81" t="s">
        <v>3966</v>
      </c>
      <c r="G876" s="63" t="s">
        <v>1914</v>
      </c>
      <c r="H876" s="63" t="s">
        <v>1941</v>
      </c>
      <c r="I876" s="63" t="str">
        <f>VLOOKUP(H876,'3. DB25 Alle koder'!B:C,2,FALSE)</f>
        <v>Trusters aktiviteter</v>
      </c>
      <c r="J876" s="64">
        <v>2</v>
      </c>
      <c r="K876" s="81" t="s">
        <v>3966</v>
      </c>
    </row>
    <row r="877" spans="1:11" x14ac:dyDescent="0.25">
      <c r="A877" s="125" t="str">
        <f t="shared" si="13"/>
        <v>64.99.0064.92.20</v>
      </c>
      <c r="B877" s="63" t="s">
        <v>1874</v>
      </c>
      <c r="C877" s="63" t="s">
        <v>3573</v>
      </c>
      <c r="D877" s="63" t="s">
        <v>3072</v>
      </c>
      <c r="E877" s="64">
        <v>6</v>
      </c>
      <c r="F877" s="79" t="s">
        <v>3967</v>
      </c>
      <c r="G877" s="63" t="s">
        <v>1914</v>
      </c>
      <c r="H877" s="63" t="s">
        <v>1950</v>
      </c>
      <c r="I877" s="63" t="str">
        <f>VLOOKUP(H877,'3. DB25 Alle koder'!B:C,2,FALSE)</f>
        <v>Andre kreditinstitutters aktiviteter</v>
      </c>
      <c r="J877" s="64">
        <v>2</v>
      </c>
      <c r="K877" s="79" t="s">
        <v>3967</v>
      </c>
    </row>
    <row r="878" spans="1:11" x14ac:dyDescent="0.25">
      <c r="A878" s="125" t="str">
        <f t="shared" si="13"/>
        <v>64.99.0064.92.30</v>
      </c>
      <c r="B878" s="63" t="s">
        <v>1874</v>
      </c>
      <c r="C878" s="63" t="s">
        <v>3573</v>
      </c>
      <c r="D878" s="63" t="s">
        <v>3072</v>
      </c>
      <c r="E878" s="64">
        <v>6</v>
      </c>
      <c r="F878" s="79" t="s">
        <v>3967</v>
      </c>
      <c r="G878" s="63" t="s">
        <v>1914</v>
      </c>
      <c r="H878" s="63" t="s">
        <v>1952</v>
      </c>
      <c r="I878" s="63" t="str">
        <f>VLOOKUP(H878,'3. DB25 Alle koder'!B:C,2,FALSE)</f>
        <v>Andre kreditselskabers aktiviteter</v>
      </c>
      <c r="J878" s="64">
        <v>3</v>
      </c>
      <c r="K878" s="79" t="s">
        <v>3967</v>
      </c>
    </row>
    <row r="879" spans="1:11" ht="15" customHeight="1" x14ac:dyDescent="0.25">
      <c r="A879" s="125" t="str">
        <f t="shared" si="13"/>
        <v>64.99.0064.99.10</v>
      </c>
      <c r="B879" s="63" t="s">
        <v>1874</v>
      </c>
      <c r="C879" s="63" t="s">
        <v>3573</v>
      </c>
      <c r="D879" s="63" t="s">
        <v>3072</v>
      </c>
      <c r="E879" s="64">
        <v>6</v>
      </c>
      <c r="F879" s="68"/>
      <c r="G879" s="63" t="s">
        <v>1914</v>
      </c>
      <c r="H879" s="63" t="s">
        <v>1955</v>
      </c>
      <c r="I879" s="63" t="str">
        <f>VLOOKUP(H879,'3. DB25 Alle koder'!B:C,2,FALSE)</f>
        <v>Investering for egen regning</v>
      </c>
      <c r="J879" s="64">
        <v>3</v>
      </c>
      <c r="K879" s="89" t="s">
        <v>3968</v>
      </c>
    </row>
    <row r="880" spans="1:11" ht="15" customHeight="1" x14ac:dyDescent="0.25">
      <c r="A880" s="125" t="str">
        <f t="shared" si="13"/>
        <v>64.99.0064.99.90</v>
      </c>
      <c r="B880" s="63" t="s">
        <v>1874</v>
      </c>
      <c r="C880" s="63" t="s">
        <v>3573</v>
      </c>
      <c r="D880" s="63" t="s">
        <v>3072</v>
      </c>
      <c r="E880" s="64">
        <v>6</v>
      </c>
      <c r="F880" s="70"/>
      <c r="G880" s="63" t="s">
        <v>1914</v>
      </c>
      <c r="H880" s="63" t="s">
        <v>1957</v>
      </c>
      <c r="I880" s="63" t="str">
        <f>VLOOKUP(H880,'3. DB25 Alle koder'!B:C,2,FALSE)</f>
        <v>Anden finansiel formidling i.a.n.</v>
      </c>
      <c r="J880" s="64">
        <v>2</v>
      </c>
      <c r="K880" s="70"/>
    </row>
    <row r="881" spans="1:11" ht="15" customHeight="1" x14ac:dyDescent="0.25">
      <c r="A881" s="125" t="str">
        <f t="shared" si="13"/>
        <v>65.11.0065.11.00</v>
      </c>
      <c r="B881" s="63" t="s">
        <v>1874</v>
      </c>
      <c r="C881" s="63" t="s">
        <v>1965</v>
      </c>
      <c r="D881" s="63" t="s">
        <v>1964</v>
      </c>
      <c r="E881" s="64">
        <v>1</v>
      </c>
      <c r="F881" s="68"/>
      <c r="G881" s="63" t="s">
        <v>1914</v>
      </c>
      <c r="H881" s="63" t="s">
        <v>1965</v>
      </c>
      <c r="I881" s="63" t="str">
        <f>VLOOKUP(H881,'3. DB25 Alle koder'!B:C,2,FALSE)</f>
        <v>Livsforsikring</v>
      </c>
      <c r="J881" s="64">
        <v>1</v>
      </c>
      <c r="K881" s="68"/>
    </row>
    <row r="882" spans="1:11" ht="15" customHeight="1" x14ac:dyDescent="0.25">
      <c r="A882" s="125" t="str">
        <f t="shared" si="13"/>
        <v>65.12.0065.12.00</v>
      </c>
      <c r="B882" s="63" t="s">
        <v>1874</v>
      </c>
      <c r="C882" s="63" t="s">
        <v>1968</v>
      </c>
      <c r="D882" s="63" t="s">
        <v>1967</v>
      </c>
      <c r="E882" s="64">
        <v>1</v>
      </c>
      <c r="F882" s="68"/>
      <c r="G882" s="63" t="s">
        <v>1914</v>
      </c>
      <c r="H882" s="63" t="s">
        <v>1968</v>
      </c>
      <c r="I882" s="63" t="str">
        <f>VLOOKUP(H882,'3. DB25 Alle koder'!B:C,2,FALSE)</f>
        <v>Anden forsikring</v>
      </c>
      <c r="J882" s="64">
        <v>1</v>
      </c>
      <c r="K882" s="68"/>
    </row>
    <row r="883" spans="1:11" ht="15" customHeight="1" x14ac:dyDescent="0.25">
      <c r="A883" s="125" t="str">
        <f t="shared" si="13"/>
        <v>65.20.0065.20.00</v>
      </c>
      <c r="B883" s="63" t="s">
        <v>1874</v>
      </c>
      <c r="C883" s="63" t="s">
        <v>1972</v>
      </c>
      <c r="D883" s="63" t="s">
        <v>1970</v>
      </c>
      <c r="E883" s="64">
        <v>1</v>
      </c>
      <c r="F883" s="68"/>
      <c r="G883" s="63" t="s">
        <v>1914</v>
      </c>
      <c r="H883" s="63" t="s">
        <v>1972</v>
      </c>
      <c r="I883" s="63" t="str">
        <f>VLOOKUP(H883,'3. DB25 Alle koder'!B:C,2,FALSE)</f>
        <v>Genforsikring</v>
      </c>
      <c r="J883" s="64">
        <v>1</v>
      </c>
      <c r="K883" s="68"/>
    </row>
    <row r="884" spans="1:11" ht="15" customHeight="1" x14ac:dyDescent="0.25">
      <c r="A884" s="125" t="str">
        <f t="shared" si="13"/>
        <v>65.30.1065.30.10</v>
      </c>
      <c r="B884" s="63" t="s">
        <v>1874</v>
      </c>
      <c r="C884" s="63" t="s">
        <v>1976</v>
      </c>
      <c r="D884" s="63" t="s">
        <v>3074</v>
      </c>
      <c r="E884" s="64">
        <v>1</v>
      </c>
      <c r="F884" s="68"/>
      <c r="G884" s="63" t="s">
        <v>1914</v>
      </c>
      <c r="H884" s="63" t="s">
        <v>1976</v>
      </c>
      <c r="I884" s="63" t="str">
        <f>VLOOKUP(H884,'3. DB25 Alle koder'!B:C,2,FALSE)</f>
        <v>Pensionskassers aktiviteter</v>
      </c>
      <c r="J884" s="64">
        <v>1</v>
      </c>
      <c r="K884" s="68"/>
    </row>
    <row r="885" spans="1:11" ht="15" customHeight="1" x14ac:dyDescent="0.25">
      <c r="A885" s="125" t="str">
        <f t="shared" si="13"/>
        <v>65.30.2065.30.20</v>
      </c>
      <c r="B885" s="63" t="s">
        <v>1874</v>
      </c>
      <c r="C885" s="63" t="s">
        <v>1977</v>
      </c>
      <c r="D885" s="63" t="s">
        <v>3075</v>
      </c>
      <c r="E885" s="64">
        <v>1</v>
      </c>
      <c r="F885" s="67"/>
      <c r="G885" s="63" t="s">
        <v>1914</v>
      </c>
      <c r="H885" s="63" t="s">
        <v>1977</v>
      </c>
      <c r="I885" s="63" t="str">
        <f>VLOOKUP(H885,'3. DB25 Alle koder'!B:C,2,FALSE)</f>
        <v>Anden pensionsforsikring</v>
      </c>
      <c r="J885" s="64">
        <v>1</v>
      </c>
      <c r="K885" s="67"/>
    </row>
    <row r="886" spans="1:11" x14ac:dyDescent="0.25">
      <c r="A886" s="125" t="str">
        <f t="shared" si="13"/>
        <v>66.11.0066.11.00</v>
      </c>
      <c r="B886" s="63" t="s">
        <v>1874</v>
      </c>
      <c r="C886" s="63" t="s">
        <v>1983</v>
      </c>
      <c r="D886" s="63" t="s">
        <v>1982</v>
      </c>
      <c r="E886" s="64">
        <v>1</v>
      </c>
      <c r="F886" s="68"/>
      <c r="G886" s="63" t="s">
        <v>1914</v>
      </c>
      <c r="H886" s="63" t="s">
        <v>1983</v>
      </c>
      <c r="I886" s="63" t="str">
        <f>VLOOKUP(H886,'3. DB25 Alle koder'!B:C,2,FALSE)</f>
        <v>Forvaltning af kapitalmarkeder</v>
      </c>
      <c r="J886" s="64">
        <v>1</v>
      </c>
      <c r="K886" s="68"/>
    </row>
    <row r="887" spans="1:11" x14ac:dyDescent="0.25">
      <c r="A887" s="125" t="str">
        <f t="shared" si="13"/>
        <v>66.12.0066.12.00</v>
      </c>
      <c r="B887" s="63" t="s">
        <v>1874</v>
      </c>
      <c r="C887" s="63" t="s">
        <v>1986</v>
      </c>
      <c r="D887" s="63" t="s">
        <v>1985</v>
      </c>
      <c r="E887" s="64">
        <v>1</v>
      </c>
      <c r="F887" s="67"/>
      <c r="G887" s="63" t="s">
        <v>1914</v>
      </c>
      <c r="H887" s="63" t="s">
        <v>1986</v>
      </c>
      <c r="I887" s="63" t="str">
        <f>VLOOKUP(H887,'3. DB25 Alle koder'!B:C,2,FALSE)</f>
        <v>Værdipapir- og varemægling</v>
      </c>
      <c r="J887" s="64">
        <v>1</v>
      </c>
      <c r="K887" s="67"/>
    </row>
    <row r="888" spans="1:11" ht="15" customHeight="1" x14ac:dyDescent="0.25">
      <c r="A888" s="125" t="str">
        <f t="shared" si="13"/>
        <v>66.19.0066.19.00</v>
      </c>
      <c r="B888" s="63" t="s">
        <v>1874</v>
      </c>
      <c r="C888" s="63" t="s">
        <v>1988</v>
      </c>
      <c r="D888" s="63" t="s">
        <v>3078</v>
      </c>
      <c r="E888" s="64">
        <v>2</v>
      </c>
      <c r="F888" s="65"/>
      <c r="G888" s="63" t="s">
        <v>1914</v>
      </c>
      <c r="H888" s="63" t="s">
        <v>1988</v>
      </c>
      <c r="I888" s="63" t="str">
        <f>VLOOKUP(H888,'3. DB25 Alle koder'!B:C,2,FALSE)</f>
        <v>Andre aktiviteter i forbindelse med finansielle tjenesteydelser, undtagen forsikring og pensionsforsikring</v>
      </c>
      <c r="J888" s="64">
        <v>1</v>
      </c>
      <c r="K888" s="65"/>
    </row>
    <row r="889" spans="1:11" ht="15" customHeight="1" x14ac:dyDescent="0.25">
      <c r="A889" s="125" t="str">
        <f t="shared" si="13"/>
        <v>66.19.0066.30.00</v>
      </c>
      <c r="B889" s="63" t="s">
        <v>1874</v>
      </c>
      <c r="C889" s="63" t="s">
        <v>1988</v>
      </c>
      <c r="D889" s="63" t="s">
        <v>3078</v>
      </c>
      <c r="E889" s="64">
        <v>2</v>
      </c>
      <c r="F889" s="77" t="s">
        <v>3969</v>
      </c>
      <c r="G889" s="63" t="s">
        <v>1914</v>
      </c>
      <c r="H889" s="63" t="s">
        <v>2002</v>
      </c>
      <c r="I889" s="63" t="str">
        <f>VLOOKUP(H889,'3. DB25 Alle koder'!B:C,2,FALSE)</f>
        <v>Formueforvaltning</v>
      </c>
      <c r="J889" s="64">
        <v>2</v>
      </c>
      <c r="K889" s="77" t="s">
        <v>3969</v>
      </c>
    </row>
    <row r="890" spans="1:11" x14ac:dyDescent="0.25">
      <c r="A890" s="125" t="str">
        <f t="shared" si="13"/>
        <v>66.21.0066.21.00</v>
      </c>
      <c r="B890" s="63" t="s">
        <v>1874</v>
      </c>
      <c r="C890" s="63" t="s">
        <v>1993</v>
      </c>
      <c r="D890" s="63" t="s">
        <v>1992</v>
      </c>
      <c r="E890" s="64">
        <v>1</v>
      </c>
      <c r="F890" s="67"/>
      <c r="G890" s="63" t="s">
        <v>1914</v>
      </c>
      <c r="H890" s="63" t="s">
        <v>1993</v>
      </c>
      <c r="I890" s="63" t="str">
        <f>VLOOKUP(H890,'3. DB25 Alle koder'!B:C,2,FALSE)</f>
        <v>Risiko- og skadesvurdering</v>
      </c>
      <c r="J890" s="64">
        <v>1</v>
      </c>
      <c r="K890" s="67"/>
    </row>
    <row r="891" spans="1:11" x14ac:dyDescent="0.25">
      <c r="A891" s="125" t="str">
        <f t="shared" si="13"/>
        <v>66.22.0066.22.00</v>
      </c>
      <c r="B891" s="63" t="s">
        <v>1874</v>
      </c>
      <c r="C891" s="63" t="s">
        <v>1996</v>
      </c>
      <c r="D891" s="63" t="s">
        <v>1995</v>
      </c>
      <c r="E891" s="64">
        <v>1</v>
      </c>
      <c r="F891" s="63" t="s">
        <v>3797</v>
      </c>
      <c r="G891" s="63" t="s">
        <v>1914</v>
      </c>
      <c r="H891" s="63" t="s">
        <v>1996</v>
      </c>
      <c r="I891" s="63" t="str">
        <f>VLOOKUP(H891,'3. DB25 Alle koder'!B:C,2,FALSE)</f>
        <v>Forsikringsagenters og forsikringsmægleres aktiviteter</v>
      </c>
      <c r="J891" s="64">
        <v>1</v>
      </c>
      <c r="K891" s="63" t="s">
        <v>3797</v>
      </c>
    </row>
    <row r="892" spans="1:11" ht="15" customHeight="1" x14ac:dyDescent="0.25">
      <c r="A892" s="125" t="str">
        <f t="shared" si="13"/>
        <v>66.29.0066.29.00</v>
      </c>
      <c r="B892" s="63" t="s">
        <v>1874</v>
      </c>
      <c r="C892" s="63" t="s">
        <v>1998</v>
      </c>
      <c r="D892" s="63" t="s">
        <v>3080</v>
      </c>
      <c r="E892" s="64">
        <v>1</v>
      </c>
      <c r="F892" s="63" t="s">
        <v>3797</v>
      </c>
      <c r="G892" s="63" t="s">
        <v>1914</v>
      </c>
      <c r="H892" s="63" t="s">
        <v>1998</v>
      </c>
      <c r="I892" s="63" t="str">
        <f>VLOOKUP(H892,'3. DB25 Alle koder'!B:C,2,FALSE)</f>
        <v>Levering af tjenesteydelser i forbindelse med forsikring og pensionsforsikring i.a.n.</v>
      </c>
      <c r="J892" s="64">
        <v>1</v>
      </c>
      <c r="K892" s="63" t="s">
        <v>3797</v>
      </c>
    </row>
    <row r="893" spans="1:11" ht="15" customHeight="1" x14ac:dyDescent="0.25">
      <c r="A893" s="125" t="str">
        <f t="shared" si="13"/>
        <v>66.30.0066.30.00</v>
      </c>
      <c r="B893" s="63" t="s">
        <v>1874</v>
      </c>
      <c r="C893" s="63" t="s">
        <v>2002</v>
      </c>
      <c r="D893" s="63" t="s">
        <v>2000</v>
      </c>
      <c r="E893" s="64">
        <v>1</v>
      </c>
      <c r="F893" s="63" t="s">
        <v>3797</v>
      </c>
      <c r="G893" s="63" t="s">
        <v>1914</v>
      </c>
      <c r="H893" s="63" t="s">
        <v>2002</v>
      </c>
      <c r="I893" s="63" t="str">
        <f>VLOOKUP(H893,'3. DB25 Alle koder'!B:C,2,FALSE)</f>
        <v>Formueforvaltning</v>
      </c>
      <c r="J893" s="64">
        <v>2</v>
      </c>
      <c r="K893" s="63" t="s">
        <v>3797</v>
      </c>
    </row>
    <row r="894" spans="1:11" ht="15" customHeight="1" x14ac:dyDescent="0.25">
      <c r="A894" s="125" t="str">
        <f t="shared" si="13"/>
        <v>68.10.0068.11.00</v>
      </c>
      <c r="B894" s="63" t="s">
        <v>1914</v>
      </c>
      <c r="C894" s="63" t="s">
        <v>3429</v>
      </c>
      <c r="D894" s="63" t="s">
        <v>2007</v>
      </c>
      <c r="E894" s="64">
        <v>1</v>
      </c>
      <c r="F894" s="68" t="s">
        <v>3797</v>
      </c>
      <c r="G894" s="63" t="s">
        <v>2003</v>
      </c>
      <c r="H894" s="63" t="s">
        <v>2008</v>
      </c>
      <c r="I894" s="63" t="str">
        <f>VLOOKUP(H894,'3. DB25 Alle koder'!B:C,2,FALSE)</f>
        <v>Køb og salg af egen fast ejendom</v>
      </c>
      <c r="J894" s="64">
        <v>1</v>
      </c>
      <c r="K894" s="68" t="s">
        <v>3797</v>
      </c>
    </row>
    <row r="895" spans="1:11" ht="15" customHeight="1" x14ac:dyDescent="0.25">
      <c r="A895" s="125" t="str">
        <f t="shared" si="13"/>
        <v>68.20.1068.20.10</v>
      </c>
      <c r="B895" s="63" t="s">
        <v>1914</v>
      </c>
      <c r="C895" s="63" t="s">
        <v>2015</v>
      </c>
      <c r="D895" s="63" t="s">
        <v>3083</v>
      </c>
      <c r="E895" s="64">
        <v>1</v>
      </c>
      <c r="F895" s="68" t="s">
        <v>3797</v>
      </c>
      <c r="G895" s="63" t="s">
        <v>2003</v>
      </c>
      <c r="H895" s="63" t="s">
        <v>2015</v>
      </c>
      <c r="I895" s="63" t="str">
        <f>VLOOKUP(H895,'3. DB25 Alle koder'!B:C,2,FALSE)</f>
        <v>Udlejning af almennyttige boliger</v>
      </c>
      <c r="J895" s="64">
        <v>1</v>
      </c>
      <c r="K895" s="68" t="s">
        <v>3797</v>
      </c>
    </row>
    <row r="896" spans="1:11" ht="15" customHeight="1" x14ac:dyDescent="0.25">
      <c r="A896" s="125" t="str">
        <f t="shared" si="13"/>
        <v>68.20.2068.20.20</v>
      </c>
      <c r="B896" s="63" t="s">
        <v>1914</v>
      </c>
      <c r="C896" s="63" t="s">
        <v>2017</v>
      </c>
      <c r="D896" s="63" t="s">
        <v>3084</v>
      </c>
      <c r="E896" s="64">
        <v>1</v>
      </c>
      <c r="F896" s="63" t="s">
        <v>3797</v>
      </c>
      <c r="G896" s="63" t="s">
        <v>2003</v>
      </c>
      <c r="H896" s="63" t="s">
        <v>2017</v>
      </c>
      <c r="I896" s="63" t="str">
        <f>VLOOKUP(H896,'3. DB25 Alle koder'!B:C,2,FALSE)</f>
        <v>Udlejning af private andelsboliger</v>
      </c>
      <c r="J896" s="64">
        <v>1</v>
      </c>
      <c r="K896" s="63" t="s">
        <v>3797</v>
      </c>
    </row>
    <row r="897" spans="1:11" ht="15" customHeight="1" x14ac:dyDescent="0.25">
      <c r="A897" s="125" t="str">
        <f t="shared" si="13"/>
        <v>68.20.3055.90.00</v>
      </c>
      <c r="B897" s="63" t="s">
        <v>1914</v>
      </c>
      <c r="C897" s="63" t="s">
        <v>2019</v>
      </c>
      <c r="D897" s="63" t="s">
        <v>2020</v>
      </c>
      <c r="E897" s="64">
        <v>2</v>
      </c>
      <c r="F897" s="77" t="s">
        <v>3971</v>
      </c>
      <c r="G897" s="63" t="s">
        <v>1763</v>
      </c>
      <c r="H897" s="63" t="s">
        <v>1785</v>
      </c>
      <c r="I897" s="68" t="str">
        <f>VLOOKUP(H897,'3. DB25 Alle koder'!B:C,2,FALSE)</f>
        <v>Andre overnatningsfaciliteter</v>
      </c>
      <c r="J897" s="64">
        <v>2</v>
      </c>
      <c r="K897" s="77" t="s">
        <v>3971</v>
      </c>
    </row>
    <row r="898" spans="1:11" ht="15" customHeight="1" x14ac:dyDescent="0.25">
      <c r="A898" s="125" t="str">
        <f t="shared" ref="A898:A961" si="14">C898&amp;H898</f>
        <v>68.20.3068.20.30</v>
      </c>
      <c r="B898" s="63" t="s">
        <v>1914</v>
      </c>
      <c r="C898" s="63" t="s">
        <v>2019</v>
      </c>
      <c r="D898" s="63" t="s">
        <v>2020</v>
      </c>
      <c r="E898" s="64">
        <v>2</v>
      </c>
      <c r="F898" s="68"/>
      <c r="G898" s="63" t="s">
        <v>2003</v>
      </c>
      <c r="H898" s="63" t="s">
        <v>2019</v>
      </c>
      <c r="I898" s="63" t="str">
        <f>VLOOKUP(H898,'3. DB25 Alle koder'!B:C,2,FALSE)</f>
        <v>Anden udlejning af boliger</v>
      </c>
      <c r="J898" s="64">
        <v>1</v>
      </c>
      <c r="K898" s="68"/>
    </row>
    <row r="899" spans="1:11" ht="15" customHeight="1" x14ac:dyDescent="0.25">
      <c r="A899" s="125" t="str">
        <f t="shared" si="14"/>
        <v>68.20.4068.20.40</v>
      </c>
      <c r="B899" s="63" t="s">
        <v>1914</v>
      </c>
      <c r="C899" s="63" t="s">
        <v>2021</v>
      </c>
      <c r="D899" s="63" t="s">
        <v>2022</v>
      </c>
      <c r="E899" s="64">
        <v>1</v>
      </c>
      <c r="F899" s="68"/>
      <c r="G899" s="63" t="s">
        <v>2003</v>
      </c>
      <c r="H899" s="63" t="s">
        <v>2021</v>
      </c>
      <c r="I899" s="63" t="str">
        <f>VLOOKUP(H899,'3. DB25 Alle koder'!B:C,2,FALSE)</f>
        <v>Udlejning af erhvervsejendomme</v>
      </c>
      <c r="J899" s="64">
        <v>1</v>
      </c>
      <c r="K899" s="68"/>
    </row>
    <row r="900" spans="1:11" ht="15" customHeight="1" x14ac:dyDescent="0.25">
      <c r="A900" s="125" t="str">
        <f t="shared" si="14"/>
        <v>68.31.1068.31.10</v>
      </c>
      <c r="B900" s="63" t="s">
        <v>1914</v>
      </c>
      <c r="C900" s="63" t="s">
        <v>2026</v>
      </c>
      <c r="D900" s="63" t="s">
        <v>3086</v>
      </c>
      <c r="E900" s="64">
        <v>2</v>
      </c>
      <c r="F900" s="77" t="s">
        <v>3972</v>
      </c>
      <c r="G900" s="63" t="s">
        <v>2003</v>
      </c>
      <c r="H900" s="63" t="s">
        <v>2026</v>
      </c>
      <c r="I900" s="68" t="str">
        <f>VLOOKUP(H900,'3. DB25 Alle koder'!B:C,2,FALSE)</f>
        <v>Ejendomsmægleres aktiviteter</v>
      </c>
      <c r="J900" s="64">
        <v>1</v>
      </c>
      <c r="K900" s="77" t="s">
        <v>3972</v>
      </c>
    </row>
    <row r="901" spans="1:11" ht="15" customHeight="1" x14ac:dyDescent="0.25">
      <c r="A901" s="125" t="str">
        <f t="shared" si="14"/>
        <v>68.31.1068.32.10</v>
      </c>
      <c r="B901" s="63" t="s">
        <v>1914</v>
      </c>
      <c r="C901" s="63" t="s">
        <v>2026</v>
      </c>
      <c r="D901" s="63" t="s">
        <v>3086</v>
      </c>
      <c r="E901" s="64">
        <v>2</v>
      </c>
      <c r="F901" s="77" t="s">
        <v>3973</v>
      </c>
      <c r="G901" s="63" t="s">
        <v>2003</v>
      </c>
      <c r="H901" s="63" t="s">
        <v>2030</v>
      </c>
      <c r="I901" s="93" t="str">
        <f>VLOOKUP(H901,'3. DB25 Alle koder'!B:C,2,FALSE)</f>
        <v>Administration af fast ejendom på kontraktbasis</v>
      </c>
      <c r="J901" s="64">
        <v>2</v>
      </c>
      <c r="K901" s="77" t="s">
        <v>3973</v>
      </c>
    </row>
    <row r="902" spans="1:11" x14ac:dyDescent="0.25">
      <c r="A902" s="125" t="str">
        <f t="shared" si="14"/>
        <v>68.31.2055.40.00</v>
      </c>
      <c r="B902" s="63" t="s">
        <v>1914</v>
      </c>
      <c r="C902" s="63" t="s">
        <v>2027</v>
      </c>
      <c r="D902" s="63" t="s">
        <v>3087</v>
      </c>
      <c r="E902" s="64">
        <v>2</v>
      </c>
      <c r="F902" s="77" t="s">
        <v>3974</v>
      </c>
      <c r="G902" s="63" t="s">
        <v>1763</v>
      </c>
      <c r="H902" s="63" t="s">
        <v>1781</v>
      </c>
      <c r="I902" s="63" t="str">
        <f>VLOOKUP(H902,'3. DB25 Alle koder'!B:C,2,FALSE)</f>
        <v>Formidlingsaktiviteter inden for overnatningsfaciliteter</v>
      </c>
      <c r="J902" s="64">
        <v>4</v>
      </c>
      <c r="K902" s="77" t="s">
        <v>3974</v>
      </c>
    </row>
    <row r="903" spans="1:11" x14ac:dyDescent="0.25">
      <c r="A903" s="125" t="str">
        <f t="shared" si="14"/>
        <v>68.31.2068.31.20</v>
      </c>
      <c r="B903" s="63" t="s">
        <v>1914</v>
      </c>
      <c r="C903" s="63" t="s">
        <v>2027</v>
      </c>
      <c r="D903" s="63" t="s">
        <v>3087</v>
      </c>
      <c r="E903" s="64">
        <v>2</v>
      </c>
      <c r="F903" s="77" t="s">
        <v>3975</v>
      </c>
      <c r="G903" s="63" t="s">
        <v>2003</v>
      </c>
      <c r="H903" s="63" t="s">
        <v>2027</v>
      </c>
      <c r="I903" s="63" t="str">
        <f>VLOOKUP(H903,'3. DB25 Alle koder'!B:C,2,FALSE)</f>
        <v>Boliganvisning</v>
      </c>
      <c r="J903" s="64">
        <v>1</v>
      </c>
      <c r="K903" s="77" t="s">
        <v>3975</v>
      </c>
    </row>
    <row r="904" spans="1:11" x14ac:dyDescent="0.25">
      <c r="A904" s="125" t="str">
        <f t="shared" si="14"/>
        <v>68.32.1068.32.10</v>
      </c>
      <c r="B904" s="63" t="s">
        <v>1914</v>
      </c>
      <c r="C904" s="63" t="s">
        <v>2030</v>
      </c>
      <c r="D904" s="63" t="s">
        <v>2031</v>
      </c>
      <c r="E904" s="64">
        <v>1</v>
      </c>
      <c r="F904" s="67" t="s">
        <v>3797</v>
      </c>
      <c r="G904" s="63" t="s">
        <v>2003</v>
      </c>
      <c r="H904" s="63" t="s">
        <v>2030</v>
      </c>
      <c r="I904" s="93" t="str">
        <f>VLOOKUP(H904,'3. DB25 Alle koder'!B:C,2,FALSE)</f>
        <v>Administration af fast ejendom på kontraktbasis</v>
      </c>
      <c r="J904" s="64">
        <v>2</v>
      </c>
      <c r="K904" s="67" t="s">
        <v>3797</v>
      </c>
    </row>
    <row r="905" spans="1:11" x14ac:dyDescent="0.25">
      <c r="A905" s="125" t="str">
        <f t="shared" si="14"/>
        <v>68.32.2068.32.20</v>
      </c>
      <c r="B905" s="63" t="s">
        <v>1914</v>
      </c>
      <c r="C905" s="63" t="s">
        <v>2032</v>
      </c>
      <c r="D905" s="63" t="s">
        <v>3089</v>
      </c>
      <c r="E905" s="64">
        <v>1</v>
      </c>
      <c r="F905" s="63" t="s">
        <v>3797</v>
      </c>
      <c r="G905" s="63" t="s">
        <v>2003</v>
      </c>
      <c r="H905" s="63" t="s">
        <v>2032</v>
      </c>
      <c r="I905" s="82" t="str">
        <f>VLOOKUP(H905,'3. DB25 Alle koder'!B:C,2,FALSE)</f>
        <v>Drift af ejerforeninger</v>
      </c>
      <c r="J905" s="64">
        <v>1</v>
      </c>
      <c r="K905" s="63" t="s">
        <v>3797</v>
      </c>
    </row>
    <row r="906" spans="1:11" x14ac:dyDescent="0.25">
      <c r="A906" s="125" t="str">
        <f t="shared" si="14"/>
        <v>69.10.0069.10.00</v>
      </c>
      <c r="B906" s="63" t="s">
        <v>2003</v>
      </c>
      <c r="C906" s="63" t="s">
        <v>2038</v>
      </c>
      <c r="D906" s="63" t="s">
        <v>3091</v>
      </c>
      <c r="E906" s="64">
        <v>1</v>
      </c>
      <c r="F906" s="63" t="s">
        <v>3797</v>
      </c>
      <c r="G906" s="63" t="s">
        <v>2034</v>
      </c>
      <c r="H906" s="63" t="s">
        <v>2038</v>
      </c>
      <c r="I906" s="63" t="str">
        <f>VLOOKUP(H906,'3. DB25 Alle koder'!B:C,2,FALSE)</f>
        <v>Juridiske aktiviteter</v>
      </c>
      <c r="J906" s="64">
        <v>1</v>
      </c>
      <c r="K906" s="63" t="s">
        <v>3797</v>
      </c>
    </row>
    <row r="907" spans="1:11" x14ac:dyDescent="0.25">
      <c r="A907" s="125" t="str">
        <f t="shared" si="14"/>
        <v>69.20.0069.20.00</v>
      </c>
      <c r="B907" s="63" t="s">
        <v>2003</v>
      </c>
      <c r="C907" s="63" t="s">
        <v>2042</v>
      </c>
      <c r="D907" s="63" t="s">
        <v>2040</v>
      </c>
      <c r="E907" s="64">
        <v>1</v>
      </c>
      <c r="F907" s="63" t="s">
        <v>3797</v>
      </c>
      <c r="G907" s="63" t="s">
        <v>2034</v>
      </c>
      <c r="H907" s="63" t="s">
        <v>2042</v>
      </c>
      <c r="I907" s="63" t="str">
        <f>VLOOKUP(H907,'3. DB25 Alle koder'!B:C,2,FALSE)</f>
        <v>Bogføring og revision; skatterådgivning</v>
      </c>
      <c r="J907" s="64">
        <v>1</v>
      </c>
      <c r="K907" s="63" t="s">
        <v>3797</v>
      </c>
    </row>
    <row r="908" spans="1:11" x14ac:dyDescent="0.25">
      <c r="A908" s="125" t="str">
        <f t="shared" si="14"/>
        <v>70.10.1070.10.10</v>
      </c>
      <c r="B908" s="63" t="s">
        <v>2003</v>
      </c>
      <c r="C908" s="63" t="s">
        <v>2047</v>
      </c>
      <c r="D908" s="63" t="s">
        <v>2048</v>
      </c>
      <c r="E908" s="64">
        <v>1</v>
      </c>
      <c r="F908" s="63" t="s">
        <v>3797</v>
      </c>
      <c r="G908" s="63" t="s">
        <v>2034</v>
      </c>
      <c r="H908" s="63" t="s">
        <v>2047</v>
      </c>
      <c r="I908" s="63" t="str">
        <f>VLOOKUP(H908,'3. DB25 Alle koder'!B:C,2,FALSE)</f>
        <v>Ikke-finansielle hovedsæders aktiviteter</v>
      </c>
      <c r="J908" s="64">
        <v>1</v>
      </c>
      <c r="K908" s="63" t="s">
        <v>3797</v>
      </c>
    </row>
    <row r="909" spans="1:11" ht="15" customHeight="1" x14ac:dyDescent="0.25">
      <c r="A909" s="125" t="str">
        <f t="shared" si="14"/>
        <v>70.10.2070.10.20</v>
      </c>
      <c r="B909" s="63" t="s">
        <v>2003</v>
      </c>
      <c r="C909" s="63" t="s">
        <v>2049</v>
      </c>
      <c r="D909" s="63" t="s">
        <v>2050</v>
      </c>
      <c r="E909" s="64">
        <v>1</v>
      </c>
      <c r="F909" s="63" t="s">
        <v>3797</v>
      </c>
      <c r="G909" s="63" t="s">
        <v>2034</v>
      </c>
      <c r="H909" s="63" t="s">
        <v>2049</v>
      </c>
      <c r="I909" s="63" t="str">
        <f>VLOOKUP(H909,'3. DB25 Alle koder'!B:C,2,FALSE)</f>
        <v>Finansielle hovedsæders aktiviteter</v>
      </c>
      <c r="J909" s="64">
        <v>1</v>
      </c>
      <c r="K909" s="63" t="s">
        <v>3797</v>
      </c>
    </row>
    <row r="910" spans="1:11" x14ac:dyDescent="0.25">
      <c r="A910" s="125" t="str">
        <f t="shared" si="14"/>
        <v>70.21.0073.30.00</v>
      </c>
      <c r="B910" s="63" t="s">
        <v>2003</v>
      </c>
      <c r="C910" s="63" t="s">
        <v>3433</v>
      </c>
      <c r="D910" s="63" t="s">
        <v>2107</v>
      </c>
      <c r="E910" s="64">
        <v>1</v>
      </c>
      <c r="F910" s="63" t="s">
        <v>3797</v>
      </c>
      <c r="G910" s="63" t="s">
        <v>2034</v>
      </c>
      <c r="H910" s="63" t="s">
        <v>2109</v>
      </c>
      <c r="I910" s="63" t="str">
        <f>VLOOKUP(H910,'3. DB25 Alle koder'!B:C,2,FALSE)</f>
        <v>Public relations og kommunikation</v>
      </c>
      <c r="J910" s="64">
        <v>1</v>
      </c>
      <c r="K910" s="63" t="s">
        <v>3797</v>
      </c>
    </row>
    <row r="911" spans="1:11" x14ac:dyDescent="0.25">
      <c r="A911" s="125" t="str">
        <f t="shared" si="14"/>
        <v>70.22.0070.20.00</v>
      </c>
      <c r="B911" s="63" t="s">
        <v>2003</v>
      </c>
      <c r="C911" s="63" t="s">
        <v>3431</v>
      </c>
      <c r="D911" s="63" t="s">
        <v>2052</v>
      </c>
      <c r="E911" s="64">
        <v>1</v>
      </c>
      <c r="F911" s="63" t="s">
        <v>3797</v>
      </c>
      <c r="G911" s="63" t="s">
        <v>2034</v>
      </c>
      <c r="H911" s="63" t="s">
        <v>2054</v>
      </c>
      <c r="I911" s="63" t="str">
        <f>VLOOKUP(H911,'3. DB25 Alle koder'!B:C,2,FALSE)</f>
        <v>Virksomhedsrådgivning og andre rådgivningsaktiviteter</v>
      </c>
      <c r="J911" s="64">
        <v>1</v>
      </c>
      <c r="K911" s="63" t="s">
        <v>3797</v>
      </c>
    </row>
    <row r="912" spans="1:11" x14ac:dyDescent="0.25">
      <c r="A912" s="125" t="str">
        <f t="shared" si="14"/>
        <v>71.11.0071.11.00</v>
      </c>
      <c r="B912" s="63" t="s">
        <v>2003</v>
      </c>
      <c r="C912" s="63" t="s">
        <v>2061</v>
      </c>
      <c r="D912" s="63" t="s">
        <v>2060</v>
      </c>
      <c r="E912" s="64">
        <v>1</v>
      </c>
      <c r="F912" s="63" t="s">
        <v>3797</v>
      </c>
      <c r="G912" s="63" t="s">
        <v>2034</v>
      </c>
      <c r="H912" s="63" t="s">
        <v>2061</v>
      </c>
      <c r="I912" s="63" t="str">
        <f>VLOOKUP(H912,'3. DB25 Alle koder'!B:C,2,FALSE)</f>
        <v>Arkitekters aktiviteter</v>
      </c>
      <c r="J912" s="64">
        <v>1</v>
      </c>
      <c r="K912" s="63" t="s">
        <v>3797</v>
      </c>
    </row>
    <row r="913" spans="1:11" ht="15" customHeight="1" x14ac:dyDescent="0.25">
      <c r="A913" s="125" t="str">
        <f t="shared" si="14"/>
        <v>71.12.1071.12.10</v>
      </c>
      <c r="B913" s="63" t="s">
        <v>2003</v>
      </c>
      <c r="C913" s="63" t="s">
        <v>2064</v>
      </c>
      <c r="D913" s="63" t="s">
        <v>2065</v>
      </c>
      <c r="E913" s="64">
        <v>1</v>
      </c>
      <c r="F913" s="67" t="s">
        <v>3797</v>
      </c>
      <c r="G913" s="63" t="s">
        <v>2034</v>
      </c>
      <c r="H913" s="63" t="s">
        <v>2064</v>
      </c>
      <c r="I913" s="63" t="str">
        <f>VLOOKUP(H913,'3. DB25 Alle koder'!B:C,2,FALSE)</f>
        <v>Rådgivende ingeniøraktiviteter inden for byggeri og anlægsarbejder</v>
      </c>
      <c r="J913" s="64">
        <v>1</v>
      </c>
      <c r="K913" s="67" t="s">
        <v>3797</v>
      </c>
    </row>
    <row r="914" spans="1:11" ht="15" customHeight="1" x14ac:dyDescent="0.25">
      <c r="A914" s="125" t="str">
        <f t="shared" si="14"/>
        <v>71.12.2071.12.20</v>
      </c>
      <c r="B914" s="63" t="s">
        <v>2003</v>
      </c>
      <c r="C914" s="63" t="s">
        <v>2066</v>
      </c>
      <c r="D914" s="63" t="s">
        <v>2067</v>
      </c>
      <c r="E914" s="64">
        <v>1</v>
      </c>
      <c r="F914" s="67" t="s">
        <v>3797</v>
      </c>
      <c r="G914" s="63" t="s">
        <v>2034</v>
      </c>
      <c r="H914" s="63" t="s">
        <v>2066</v>
      </c>
      <c r="I914" s="63" t="str">
        <f>VLOOKUP(H914,'3. DB25 Alle koder'!B:C,2,FALSE)</f>
        <v>Rådgivende ingeniøraktiviteter inden for produktions- og maskinteknik</v>
      </c>
      <c r="J914" s="64">
        <v>1</v>
      </c>
      <c r="K914" s="67" t="s">
        <v>3797</v>
      </c>
    </row>
    <row r="915" spans="1:11" x14ac:dyDescent="0.25">
      <c r="A915" s="125" t="str">
        <f t="shared" si="14"/>
        <v>71.12.3071.12.30</v>
      </c>
      <c r="B915" s="63" t="s">
        <v>2003</v>
      </c>
      <c r="C915" s="63" t="s">
        <v>2068</v>
      </c>
      <c r="D915" s="63" t="s">
        <v>2069</v>
      </c>
      <c r="E915" s="64">
        <v>1</v>
      </c>
      <c r="F915" s="67" t="s">
        <v>3797</v>
      </c>
      <c r="G915" s="63" t="s">
        <v>2034</v>
      </c>
      <c r="H915" s="63" t="s">
        <v>2068</v>
      </c>
      <c r="I915" s="71" t="str">
        <f>VLOOKUP(H915,'3. DB25 Alle koder'!B:C,2,FALSE)</f>
        <v>Rådgivende ingeniøraktiviteter inden for færdige fabriksanlæg</v>
      </c>
      <c r="J915" s="64">
        <v>1</v>
      </c>
      <c r="K915" s="67" t="s">
        <v>3797</v>
      </c>
    </row>
    <row r="916" spans="1:11" x14ac:dyDescent="0.25">
      <c r="A916" s="125" t="str">
        <f t="shared" si="14"/>
        <v>71.12.4071.12.40</v>
      </c>
      <c r="B916" s="63" t="s">
        <v>2003</v>
      </c>
      <c r="C916" s="63" t="s">
        <v>2070</v>
      </c>
      <c r="D916" s="63" t="s">
        <v>2071</v>
      </c>
      <c r="E916" s="64">
        <v>1</v>
      </c>
      <c r="F916" s="63" t="s">
        <v>3797</v>
      </c>
      <c r="G916" s="63" t="s">
        <v>2034</v>
      </c>
      <c r="H916" s="63" t="s">
        <v>2070</v>
      </c>
      <c r="I916" s="63" t="str">
        <f>VLOOKUP(H916,'3. DB25 Alle koder'!B:C,2,FALSE)</f>
        <v>Geologiske undersøgelser og prospektering, landinspektører mv.</v>
      </c>
      <c r="J916" s="64">
        <v>1</v>
      </c>
      <c r="K916" s="63" t="s">
        <v>3797</v>
      </c>
    </row>
    <row r="917" spans="1:11" x14ac:dyDescent="0.25">
      <c r="A917" s="125" t="str">
        <f t="shared" si="14"/>
        <v>71.12.9071.12.90</v>
      </c>
      <c r="B917" s="63" t="s">
        <v>2003</v>
      </c>
      <c r="C917" s="63" t="s">
        <v>2072</v>
      </c>
      <c r="D917" s="63" t="s">
        <v>2073</v>
      </c>
      <c r="E917" s="64">
        <v>1</v>
      </c>
      <c r="F917" s="67" t="s">
        <v>3797</v>
      </c>
      <c r="G917" s="63" t="s">
        <v>2034</v>
      </c>
      <c r="H917" s="63" t="s">
        <v>2072</v>
      </c>
      <c r="I917" s="63" t="str">
        <f>VLOOKUP(H917,'3. DB25 Alle koder'!B:C,2,FALSE)</f>
        <v>Anden teknisk rådgivning</v>
      </c>
      <c r="J917" s="64">
        <v>1</v>
      </c>
      <c r="K917" s="67" t="s">
        <v>3797</v>
      </c>
    </row>
    <row r="918" spans="1:11" x14ac:dyDescent="0.25">
      <c r="A918" s="125" t="str">
        <f t="shared" si="14"/>
        <v>71.20.1071.20.10</v>
      </c>
      <c r="B918" s="63" t="s">
        <v>2003</v>
      </c>
      <c r="C918" s="63" t="s">
        <v>2077</v>
      </c>
      <c r="D918" s="63" t="s">
        <v>2078</v>
      </c>
      <c r="E918" s="64">
        <v>1</v>
      </c>
      <c r="F918" s="63" t="s">
        <v>3797</v>
      </c>
      <c r="G918" s="63" t="s">
        <v>2034</v>
      </c>
      <c r="H918" s="63" t="s">
        <v>2077</v>
      </c>
      <c r="I918" s="63" t="str">
        <f>VLOOKUP(H918,'3. DB25 Alle koder'!B:C,2,FALSE)</f>
        <v>Kontrol af levnedsmidler</v>
      </c>
      <c r="J918" s="64">
        <v>1</v>
      </c>
      <c r="K918" s="63" t="s">
        <v>3797</v>
      </c>
    </row>
    <row r="919" spans="1:11" ht="15" customHeight="1" x14ac:dyDescent="0.25">
      <c r="A919" s="125" t="str">
        <f t="shared" si="14"/>
        <v>71.20.2071.20.20</v>
      </c>
      <c r="B919" s="63" t="s">
        <v>2003</v>
      </c>
      <c r="C919" s="63" t="s">
        <v>2079</v>
      </c>
      <c r="D919" s="63" t="s">
        <v>2080</v>
      </c>
      <c r="E919" s="64">
        <v>1</v>
      </c>
      <c r="F919" s="63" t="s">
        <v>3797</v>
      </c>
      <c r="G919" s="63" t="s">
        <v>2034</v>
      </c>
      <c r="H919" s="63" t="s">
        <v>2079</v>
      </c>
      <c r="I919" s="63" t="str">
        <f>VLOOKUP(H919,'3. DB25 Alle koder'!B:C,2,FALSE)</f>
        <v>Teknisk afprøvning og kontrol</v>
      </c>
      <c r="J919" s="64">
        <v>1</v>
      </c>
      <c r="K919" s="63" t="s">
        <v>3797</v>
      </c>
    </row>
    <row r="920" spans="1:11" x14ac:dyDescent="0.25">
      <c r="A920" s="125" t="str">
        <f t="shared" si="14"/>
        <v>71.20.9071.20.90</v>
      </c>
      <c r="B920" s="63" t="s">
        <v>2003</v>
      </c>
      <c r="C920" s="63" t="s">
        <v>2081</v>
      </c>
      <c r="D920" s="63" t="s">
        <v>2082</v>
      </c>
      <c r="E920" s="64">
        <v>1</v>
      </c>
      <c r="F920" s="63" t="s">
        <v>3797</v>
      </c>
      <c r="G920" s="63" t="s">
        <v>2034</v>
      </c>
      <c r="H920" s="63" t="s">
        <v>2081</v>
      </c>
      <c r="I920" s="63" t="str">
        <f>VLOOKUP(H920,'3. DB25 Alle koder'!B:C,2,FALSE)</f>
        <v>Anden måling og teknisk analyse</v>
      </c>
      <c r="J920" s="64">
        <v>1</v>
      </c>
      <c r="K920" s="63" t="s">
        <v>3797</v>
      </c>
    </row>
    <row r="921" spans="1:11" ht="15" customHeight="1" x14ac:dyDescent="0.25">
      <c r="A921" s="125" t="str">
        <f t="shared" si="14"/>
        <v>72.11.0072.10.00</v>
      </c>
      <c r="B921" s="63" t="s">
        <v>2003</v>
      </c>
      <c r="C921" s="63" t="s">
        <v>3635</v>
      </c>
      <c r="D921" s="63" t="s">
        <v>3098</v>
      </c>
      <c r="E921" s="64">
        <v>1</v>
      </c>
      <c r="F921" s="63" t="s">
        <v>3797</v>
      </c>
      <c r="G921" s="63" t="s">
        <v>2034</v>
      </c>
      <c r="H921" s="63" t="s">
        <v>2088</v>
      </c>
      <c r="I921" s="63" t="str">
        <f>VLOOKUP(H921,'3. DB25 Alle koder'!B:C,2,FALSE)</f>
        <v>Forskning og eksperimentel udvikling inden for naturvidenskab og teknik</v>
      </c>
      <c r="J921" s="64">
        <v>2</v>
      </c>
      <c r="K921" s="63" t="s">
        <v>3797</v>
      </c>
    </row>
    <row r="922" spans="1:11" ht="15" customHeight="1" x14ac:dyDescent="0.25">
      <c r="A922" s="125" t="str">
        <f t="shared" si="14"/>
        <v>72.19.0072.10.00</v>
      </c>
      <c r="B922" s="63" t="s">
        <v>2003</v>
      </c>
      <c r="C922" s="63" t="s">
        <v>3636</v>
      </c>
      <c r="D922" s="63" t="s">
        <v>3100</v>
      </c>
      <c r="E922" s="64">
        <v>1</v>
      </c>
      <c r="F922" s="63" t="s">
        <v>3797</v>
      </c>
      <c r="G922" s="63" t="s">
        <v>2034</v>
      </c>
      <c r="H922" s="63" t="s">
        <v>2088</v>
      </c>
      <c r="I922" s="63" t="str">
        <f>VLOOKUP(H922,'3. DB25 Alle koder'!B:C,2,FALSE)</f>
        <v>Forskning og eksperimentel udvikling inden for naturvidenskab og teknik</v>
      </c>
      <c r="J922" s="64">
        <v>2</v>
      </c>
      <c r="K922" s="63" t="s">
        <v>3797</v>
      </c>
    </row>
    <row r="923" spans="1:11" ht="15" customHeight="1" x14ac:dyDescent="0.25">
      <c r="A923" s="125" t="str">
        <f t="shared" si="14"/>
        <v>72.20.0072.20.00</v>
      </c>
      <c r="B923" s="63" t="s">
        <v>2003</v>
      </c>
      <c r="C923" s="63" t="s">
        <v>2092</v>
      </c>
      <c r="D923" s="63" t="s">
        <v>2090</v>
      </c>
      <c r="E923" s="64">
        <v>1</v>
      </c>
      <c r="F923" s="63" t="s">
        <v>3797</v>
      </c>
      <c r="G923" s="63" t="s">
        <v>2034</v>
      </c>
      <c r="H923" s="63" t="s">
        <v>2092</v>
      </c>
      <c r="I923" s="63" t="str">
        <f>VLOOKUP(H923,'3. DB25 Alle koder'!B:C,2,FALSE)</f>
        <v>Forskning og eksperimentel udvikling inden for samfundsvidenskab og humanistiske videnskaber</v>
      </c>
      <c r="J923" s="64">
        <v>1</v>
      </c>
      <c r="K923" s="63" t="s">
        <v>3797</v>
      </c>
    </row>
    <row r="924" spans="1:11" ht="15" customHeight="1" x14ac:dyDescent="0.25">
      <c r="A924" s="125" t="str">
        <f t="shared" si="14"/>
        <v>73.11.1073.11.10</v>
      </c>
      <c r="B924" s="63" t="s">
        <v>2003</v>
      </c>
      <c r="C924" s="63" t="s">
        <v>2096</v>
      </c>
      <c r="D924" s="63" t="s">
        <v>3103</v>
      </c>
      <c r="E924" s="64">
        <v>1</v>
      </c>
      <c r="F924" s="68" t="s">
        <v>3797</v>
      </c>
      <c r="G924" s="63" t="s">
        <v>2034</v>
      </c>
      <c r="H924" s="63" t="s">
        <v>2096</v>
      </c>
      <c r="I924" s="71" t="str">
        <f>VLOOKUP(H924,'3. DB25 Alle koder'!B:C,2,FALSE)</f>
        <v>Planlægning og design af reklamekampagner</v>
      </c>
      <c r="J924" s="64">
        <v>1</v>
      </c>
      <c r="K924" s="68" t="s">
        <v>3797</v>
      </c>
    </row>
    <row r="925" spans="1:11" x14ac:dyDescent="0.25">
      <c r="A925" s="125" t="str">
        <f t="shared" si="14"/>
        <v>73.11.9073.11.90</v>
      </c>
      <c r="B925" s="63" t="s">
        <v>2003</v>
      </c>
      <c r="C925" s="63" t="s">
        <v>2097</v>
      </c>
      <c r="D925" s="63" t="s">
        <v>2098</v>
      </c>
      <c r="E925" s="64">
        <v>1</v>
      </c>
      <c r="F925" s="63" t="s">
        <v>3797</v>
      </c>
      <c r="G925" s="63" t="s">
        <v>2034</v>
      </c>
      <c r="H925" s="63" t="s">
        <v>2097</v>
      </c>
      <c r="I925" s="76" t="str">
        <f>VLOOKUP(H925,'3. DB25 Alle koder'!B:C,2,FALSE)</f>
        <v>Andre reklameaktiviteter</v>
      </c>
      <c r="J925" s="64">
        <v>1</v>
      </c>
      <c r="K925" s="63" t="s">
        <v>3797</v>
      </c>
    </row>
    <row r="926" spans="1:11" x14ac:dyDescent="0.25">
      <c r="A926" s="125" t="str">
        <f t="shared" si="14"/>
        <v>73.12.0073.12.00</v>
      </c>
      <c r="B926" s="63" t="s">
        <v>2003</v>
      </c>
      <c r="C926" s="63" t="s">
        <v>2101</v>
      </c>
      <c r="D926" s="63" t="s">
        <v>3104</v>
      </c>
      <c r="E926" s="64">
        <v>1</v>
      </c>
      <c r="F926" s="63" t="s">
        <v>3797</v>
      </c>
      <c r="G926" s="63" t="s">
        <v>2034</v>
      </c>
      <c r="H926" s="63" t="s">
        <v>2101</v>
      </c>
      <c r="I926" s="63" t="str">
        <f>VLOOKUP(H926,'3. DB25 Alle koder'!B:C,2,FALSE)</f>
        <v>Indrykning af reklamer i medier</v>
      </c>
      <c r="J926" s="64">
        <v>1</v>
      </c>
      <c r="K926" s="63" t="s">
        <v>3797</v>
      </c>
    </row>
    <row r="927" spans="1:11" x14ac:dyDescent="0.25">
      <c r="A927" s="125" t="str">
        <f t="shared" si="14"/>
        <v>73.20.0073.20.00</v>
      </c>
      <c r="B927" s="63" t="s">
        <v>2003</v>
      </c>
      <c r="C927" s="63" t="s">
        <v>2105</v>
      </c>
      <c r="D927" s="63" t="s">
        <v>2103</v>
      </c>
      <c r="E927" s="64">
        <v>1</v>
      </c>
      <c r="F927" s="63" t="s">
        <v>3797</v>
      </c>
      <c r="G927" s="63" t="s">
        <v>2034</v>
      </c>
      <c r="H927" s="63" t="s">
        <v>2105</v>
      </c>
      <c r="I927" s="63" t="str">
        <f>VLOOKUP(H927,'3. DB25 Alle koder'!B:C,2,FALSE)</f>
        <v>Markedsanalyse og offentlig meningsmåling</v>
      </c>
      <c r="J927" s="64">
        <v>1</v>
      </c>
      <c r="K927" s="63" t="s">
        <v>3797</v>
      </c>
    </row>
    <row r="928" spans="1:11" x14ac:dyDescent="0.25">
      <c r="A928" s="125" t="str">
        <f t="shared" si="14"/>
        <v>74.10.1074.11.00</v>
      </c>
      <c r="B928" s="63" t="s">
        <v>2003</v>
      </c>
      <c r="C928" s="63" t="s">
        <v>3434</v>
      </c>
      <c r="D928" s="63" t="s">
        <v>3107</v>
      </c>
      <c r="E928" s="64">
        <v>2</v>
      </c>
      <c r="F928" s="77" t="s">
        <v>3976</v>
      </c>
      <c r="G928" s="63" t="s">
        <v>2034</v>
      </c>
      <c r="H928" s="63" t="s">
        <v>2116</v>
      </c>
      <c r="I928" s="63" t="str">
        <f>VLOOKUP(H928,'3. DB25 Alle koder'!B:C,2,FALSE)</f>
        <v>Industrielt design og modedesign</v>
      </c>
      <c r="J928" s="64">
        <v>1</v>
      </c>
      <c r="K928" s="77" t="s">
        <v>3976</v>
      </c>
    </row>
    <row r="929" spans="1:11" x14ac:dyDescent="0.25">
      <c r="A929" s="125" t="str">
        <f t="shared" si="14"/>
        <v>74.10.1074.14.00</v>
      </c>
      <c r="B929" s="63" t="s">
        <v>2003</v>
      </c>
      <c r="C929" s="63" t="s">
        <v>3434</v>
      </c>
      <c r="D929" s="63" t="s">
        <v>3107</v>
      </c>
      <c r="E929" s="64">
        <v>2</v>
      </c>
      <c r="F929" s="67" t="s">
        <v>3977</v>
      </c>
      <c r="G929" s="63" t="s">
        <v>2034</v>
      </c>
      <c r="H929" s="63" t="s">
        <v>2125</v>
      </c>
      <c r="I929" s="67" t="str">
        <f>VLOOKUP(H929,'3. DB25 Alle koder'!B:C,2,FALSE)</f>
        <v>Andet specialiseret designarbejde</v>
      </c>
      <c r="J929" s="64">
        <v>3</v>
      </c>
      <c r="K929" s="67" t="s">
        <v>3977</v>
      </c>
    </row>
    <row r="930" spans="1:11" x14ac:dyDescent="0.25">
      <c r="A930" s="125" t="str">
        <f t="shared" si="14"/>
        <v>74.10.2074.12.00</v>
      </c>
      <c r="B930" s="63" t="s">
        <v>2003</v>
      </c>
      <c r="C930" s="63" t="s">
        <v>3435</v>
      </c>
      <c r="D930" s="63" t="s">
        <v>3108</v>
      </c>
      <c r="E930" s="64">
        <v>2</v>
      </c>
      <c r="F930" s="77" t="s">
        <v>3978</v>
      </c>
      <c r="G930" s="63" t="s">
        <v>2034</v>
      </c>
      <c r="H930" s="63" t="s">
        <v>2119</v>
      </c>
      <c r="I930" s="67" t="str">
        <f>VLOOKUP(H930,'3. DB25 Alle koder'!B:C,2,FALSE)</f>
        <v>Grafisk design og visuel kommunikation</v>
      </c>
      <c r="J930" s="64">
        <v>1</v>
      </c>
      <c r="K930" s="77" t="s">
        <v>3978</v>
      </c>
    </row>
    <row r="931" spans="1:11" x14ac:dyDescent="0.25">
      <c r="A931" s="125" t="str">
        <f t="shared" si="14"/>
        <v>74.10.2074.14.00</v>
      </c>
      <c r="B931" s="63" t="s">
        <v>2003</v>
      </c>
      <c r="C931" s="63" t="s">
        <v>3435</v>
      </c>
      <c r="D931" s="63" t="s">
        <v>3108</v>
      </c>
      <c r="E931" s="64">
        <v>2</v>
      </c>
      <c r="F931" s="67" t="s">
        <v>3977</v>
      </c>
      <c r="G931" s="63" t="s">
        <v>2034</v>
      </c>
      <c r="H931" s="63" t="s">
        <v>2125</v>
      </c>
      <c r="I931" s="63" t="str">
        <f>VLOOKUP(H931,'3. DB25 Alle koder'!B:C,2,FALSE)</f>
        <v>Andet specialiseret designarbejde</v>
      </c>
      <c r="J931" s="64">
        <v>3</v>
      </c>
      <c r="K931" s="67" t="s">
        <v>3977</v>
      </c>
    </row>
    <row r="932" spans="1:11" x14ac:dyDescent="0.25">
      <c r="A932" s="125" t="str">
        <f t="shared" si="14"/>
        <v>74.10.3074.13.00</v>
      </c>
      <c r="B932" s="63" t="s">
        <v>2003</v>
      </c>
      <c r="C932" s="63" t="s">
        <v>3436</v>
      </c>
      <c r="D932" s="63" t="s">
        <v>3109</v>
      </c>
      <c r="E932" s="64">
        <v>2</v>
      </c>
      <c r="F932" s="79" t="s">
        <v>3979</v>
      </c>
      <c r="G932" s="63" t="s">
        <v>2034</v>
      </c>
      <c r="H932" s="63" t="s">
        <v>2122</v>
      </c>
      <c r="I932" s="63" t="str">
        <f>VLOOKUP(H932,'3. DB25 Alle koder'!B:C,2,FALSE)</f>
        <v>Indretningsaktiviteter</v>
      </c>
      <c r="J932" s="64">
        <v>1</v>
      </c>
      <c r="K932" s="79" t="s">
        <v>3979</v>
      </c>
    </row>
    <row r="933" spans="1:11" x14ac:dyDescent="0.25">
      <c r="A933" s="125" t="str">
        <f t="shared" si="14"/>
        <v>74.10.3074.14.00</v>
      </c>
      <c r="B933" s="63" t="s">
        <v>2003</v>
      </c>
      <c r="C933" s="63" t="s">
        <v>3436</v>
      </c>
      <c r="D933" s="63" t="s">
        <v>3109</v>
      </c>
      <c r="E933" s="64">
        <v>2</v>
      </c>
      <c r="F933" s="68" t="s">
        <v>3977</v>
      </c>
      <c r="G933" s="63" t="s">
        <v>2034</v>
      </c>
      <c r="H933" s="63" t="s">
        <v>2125</v>
      </c>
      <c r="I933" s="63" t="str">
        <f>VLOOKUP(H933,'3. DB25 Alle koder'!B:C,2,FALSE)</f>
        <v>Andet specialiseret designarbejde</v>
      </c>
      <c r="J933" s="64">
        <v>3</v>
      </c>
      <c r="K933" s="68" t="s">
        <v>3977</v>
      </c>
    </row>
    <row r="934" spans="1:11" x14ac:dyDescent="0.25">
      <c r="A934" s="125" t="str">
        <f t="shared" si="14"/>
        <v>74.20.0018.12.00</v>
      </c>
      <c r="B934" s="63" t="s">
        <v>2003</v>
      </c>
      <c r="C934" s="63" t="s">
        <v>2129</v>
      </c>
      <c r="D934" s="63" t="s">
        <v>2127</v>
      </c>
      <c r="E934" s="69">
        <v>2</v>
      </c>
      <c r="F934" s="79" t="s">
        <v>3980</v>
      </c>
      <c r="G934" s="63" t="s">
        <v>213</v>
      </c>
      <c r="H934" s="63" t="s">
        <v>487</v>
      </c>
      <c r="I934" s="63" t="str">
        <f>VLOOKUP(H934,'3. DB25 Alle koder'!B:C,2,FALSE)</f>
        <v>Anden trykning</v>
      </c>
      <c r="J934" s="64">
        <v>3</v>
      </c>
      <c r="K934" s="79" t="s">
        <v>3980</v>
      </c>
    </row>
    <row r="935" spans="1:11" x14ac:dyDescent="0.25">
      <c r="A935" s="125" t="str">
        <f t="shared" si="14"/>
        <v>74.20.0074.20.00</v>
      </c>
      <c r="B935" s="63" t="s">
        <v>2003</v>
      </c>
      <c r="C935" s="63" t="s">
        <v>2129</v>
      </c>
      <c r="D935" s="63" t="s">
        <v>2127</v>
      </c>
      <c r="E935" s="69">
        <v>2</v>
      </c>
      <c r="F935" s="65"/>
      <c r="G935" s="63" t="s">
        <v>2034</v>
      </c>
      <c r="H935" s="63" t="s">
        <v>2129</v>
      </c>
      <c r="I935" s="63" t="str">
        <f>VLOOKUP(H935,'3. DB25 Alle koder'!B:C,2,FALSE)</f>
        <v>Fotografiske aktiviteter</v>
      </c>
      <c r="J935" s="64">
        <v>1</v>
      </c>
      <c r="K935" s="65"/>
    </row>
    <row r="936" spans="1:11" x14ac:dyDescent="0.25">
      <c r="A936" s="125" t="str">
        <f t="shared" si="14"/>
        <v>74.30.0074.30.00</v>
      </c>
      <c r="B936" s="63" t="s">
        <v>2003</v>
      </c>
      <c r="C936" s="63" t="s">
        <v>2133</v>
      </c>
      <c r="D936" s="63" t="s">
        <v>2131</v>
      </c>
      <c r="E936" s="64">
        <v>1</v>
      </c>
      <c r="F936" s="68"/>
      <c r="G936" s="63" t="s">
        <v>2034</v>
      </c>
      <c r="H936" s="63" t="s">
        <v>2133</v>
      </c>
      <c r="I936" s="63" t="str">
        <f>VLOOKUP(H936,'3. DB25 Alle koder'!B:C,2,FALSE)</f>
        <v>Oversættelse og tolkning</v>
      </c>
      <c r="J936" s="64">
        <v>1</v>
      </c>
      <c r="K936" s="68"/>
    </row>
    <row r="937" spans="1:11" x14ac:dyDescent="0.25">
      <c r="A937" s="125" t="str">
        <f t="shared" si="14"/>
        <v>74.90.1074.99.10</v>
      </c>
      <c r="B937" s="63" t="s">
        <v>2003</v>
      </c>
      <c r="C937" s="63" t="s">
        <v>3439</v>
      </c>
      <c r="D937" s="63" t="s">
        <v>3111</v>
      </c>
      <c r="E937" s="64">
        <v>1</v>
      </c>
      <c r="F937" s="77" t="s">
        <v>3981</v>
      </c>
      <c r="G937" s="63" t="s">
        <v>2034</v>
      </c>
      <c r="H937" s="63" t="s">
        <v>2138</v>
      </c>
      <c r="I937" s="63" t="str">
        <f>VLOOKUP(H937,'3. DB25 Alle koder'!B:C,2,FALSE)</f>
        <v>Landbrugskonsulenters aktiviteter</v>
      </c>
      <c r="J937" s="64">
        <v>1</v>
      </c>
      <c r="K937" s="77" t="s">
        <v>3981</v>
      </c>
    </row>
    <row r="938" spans="1:11" x14ac:dyDescent="0.25">
      <c r="A938" s="125" t="str">
        <f t="shared" si="14"/>
        <v>74.90.9074.91.00</v>
      </c>
      <c r="B938" s="63" t="s">
        <v>2003</v>
      </c>
      <c r="C938" s="63" t="s">
        <v>3438</v>
      </c>
      <c r="D938" s="63" t="s">
        <v>2140</v>
      </c>
      <c r="E938" s="64">
        <v>3</v>
      </c>
      <c r="F938" s="77" t="s">
        <v>4089</v>
      </c>
      <c r="G938" s="63" t="s">
        <v>2034</v>
      </c>
      <c r="H938" s="63" t="s">
        <v>2136</v>
      </c>
      <c r="I938" s="63" t="str">
        <f>VLOOKUP(H938,'3. DB25 Alle koder'!B:C,2,FALSE)</f>
        <v>Patentbureauaktiviteter og tjenesteydelser i forbindelse med markedsføring</v>
      </c>
      <c r="J938" s="64">
        <v>1</v>
      </c>
      <c r="K938" s="77" t="s">
        <v>4089</v>
      </c>
    </row>
    <row r="939" spans="1:11" x14ac:dyDescent="0.25">
      <c r="A939" s="125" t="str">
        <f t="shared" si="14"/>
        <v>74.90.9074.99.90</v>
      </c>
      <c r="B939" s="63" t="s">
        <v>2003</v>
      </c>
      <c r="C939" s="63" t="s">
        <v>3438</v>
      </c>
      <c r="D939" s="63" t="s">
        <v>2140</v>
      </c>
      <c r="E939" s="64">
        <v>3</v>
      </c>
      <c r="F939" s="65"/>
      <c r="G939" s="63" t="s">
        <v>2034</v>
      </c>
      <c r="H939" s="63" t="s">
        <v>2139</v>
      </c>
      <c r="I939" s="63" t="str">
        <f>VLOOKUP(H939,'3. DB25 Alle koder'!B:C,2,FALSE)</f>
        <v>Andre liberale, videnskabelige og tekniske tjenesteydelser i.a.n.</v>
      </c>
      <c r="J939" s="64">
        <v>1</v>
      </c>
      <c r="K939" s="65"/>
    </row>
    <row r="940" spans="1:11" ht="15" customHeight="1" x14ac:dyDescent="0.25">
      <c r="A940" s="125" t="str">
        <f t="shared" si="14"/>
        <v>74.90.9080.09.00</v>
      </c>
      <c r="B940" s="63" t="s">
        <v>2003</v>
      </c>
      <c r="C940" s="63" t="s">
        <v>3438</v>
      </c>
      <c r="D940" s="63" t="s">
        <v>2140</v>
      </c>
      <c r="E940" s="64">
        <v>3</v>
      </c>
      <c r="F940" s="77" t="s">
        <v>3982</v>
      </c>
      <c r="G940" s="63" t="s">
        <v>2145</v>
      </c>
      <c r="H940" s="63" t="s">
        <v>2221</v>
      </c>
      <c r="I940" s="63" t="str">
        <f>VLOOKUP(H940,'3. DB25 Alle koder'!B:C,2,FALSE)</f>
        <v>Vagt- og sikkerhedsaktiviteter i.a.n.</v>
      </c>
      <c r="J940" s="64">
        <v>2</v>
      </c>
      <c r="K940" s="77" t="s">
        <v>3982</v>
      </c>
    </row>
    <row r="941" spans="1:11" ht="15" customHeight="1" x14ac:dyDescent="0.25">
      <c r="A941" s="125" t="str">
        <f t="shared" si="14"/>
        <v>75.00.0075.00.00</v>
      </c>
      <c r="B941" s="63" t="s">
        <v>2003</v>
      </c>
      <c r="C941" s="63" t="s">
        <v>2144</v>
      </c>
      <c r="D941" s="63" t="s">
        <v>3112</v>
      </c>
      <c r="E941" s="64">
        <v>1</v>
      </c>
      <c r="F941" s="63" t="s">
        <v>3797</v>
      </c>
      <c r="G941" s="63" t="s">
        <v>2034</v>
      </c>
      <c r="H941" s="63" t="s">
        <v>2144</v>
      </c>
      <c r="I941" s="63" t="str">
        <f>VLOOKUP(H941,'3. DB25 Alle koder'!B:C,2,FALSE)</f>
        <v>Dyrlægers aktiviteter</v>
      </c>
      <c r="J941" s="64">
        <v>1</v>
      </c>
      <c r="K941" s="63" t="s">
        <v>3797</v>
      </c>
    </row>
    <row r="942" spans="1:11" x14ac:dyDescent="0.25">
      <c r="A942" s="125" t="str">
        <f t="shared" si="14"/>
        <v>77.11.0077.11.00</v>
      </c>
      <c r="B942" s="63" t="s">
        <v>2034</v>
      </c>
      <c r="C942" s="63" t="s">
        <v>2152</v>
      </c>
      <c r="D942" s="63" t="s">
        <v>2151</v>
      </c>
      <c r="E942" s="64">
        <v>1</v>
      </c>
      <c r="F942" s="63" t="s">
        <v>3797</v>
      </c>
      <c r="G942" s="63" t="s">
        <v>2145</v>
      </c>
      <c r="H942" s="63" t="s">
        <v>2152</v>
      </c>
      <c r="I942" s="63" t="str">
        <f>VLOOKUP(H942,'3. DB25 Alle koder'!B:C,2,FALSE)</f>
        <v>Udlejning og leasing af biler og lette motorkøretøjer</v>
      </c>
      <c r="J942" s="64">
        <v>3</v>
      </c>
      <c r="K942" s="63" t="s">
        <v>3797</v>
      </c>
    </row>
    <row r="943" spans="1:11" x14ac:dyDescent="0.25">
      <c r="A943" s="125" t="str">
        <f t="shared" si="14"/>
        <v>77.12.0077.11.00</v>
      </c>
      <c r="B943" s="63" t="s">
        <v>2034</v>
      </c>
      <c r="C943" s="63" t="s">
        <v>2155</v>
      </c>
      <c r="D943" s="63" t="s">
        <v>2154</v>
      </c>
      <c r="E943" s="64">
        <v>2</v>
      </c>
      <c r="F943" s="77" t="s">
        <v>3983</v>
      </c>
      <c r="G943" s="63" t="s">
        <v>2145</v>
      </c>
      <c r="H943" s="63" t="s">
        <v>2152</v>
      </c>
      <c r="I943" s="63" t="str">
        <f>VLOOKUP(H943,'3. DB25 Alle koder'!B:C,2,FALSE)</f>
        <v>Udlejning og leasing af biler og lette motorkøretøjer</v>
      </c>
      <c r="J943" s="64">
        <v>3</v>
      </c>
      <c r="K943" s="77" t="s">
        <v>3983</v>
      </c>
    </row>
    <row r="944" spans="1:11" x14ac:dyDescent="0.25">
      <c r="A944" s="125" t="str">
        <f t="shared" si="14"/>
        <v>77.12.0077.12.00</v>
      </c>
      <c r="B944" s="63" t="s">
        <v>2034</v>
      </c>
      <c r="C944" s="63" t="s">
        <v>2155</v>
      </c>
      <c r="D944" s="63" t="s">
        <v>2154</v>
      </c>
      <c r="E944" s="64">
        <v>2</v>
      </c>
      <c r="F944" s="77" t="s">
        <v>3984</v>
      </c>
      <c r="G944" s="63" t="s">
        <v>2145</v>
      </c>
      <c r="H944" s="63" t="s">
        <v>2155</v>
      </c>
      <c r="I944" s="63" t="str">
        <f>VLOOKUP(H944,'3. DB25 Alle koder'!B:C,2,FALSE)</f>
        <v>Udlejning og leasing af lastbiler</v>
      </c>
      <c r="J944" s="64">
        <v>2</v>
      </c>
      <c r="K944" s="77" t="s">
        <v>3984</v>
      </c>
    </row>
    <row r="945" spans="1:11" x14ac:dyDescent="0.25">
      <c r="A945" s="125" t="str">
        <f t="shared" si="14"/>
        <v>77.21.0077.21.00</v>
      </c>
      <c r="B945" s="63" t="s">
        <v>2034</v>
      </c>
      <c r="C945" s="63" t="s">
        <v>2160</v>
      </c>
      <c r="D945" s="63" t="s">
        <v>2159</v>
      </c>
      <c r="E945" s="64">
        <v>1</v>
      </c>
      <c r="F945" s="67" t="s">
        <v>3797</v>
      </c>
      <c r="G945" s="63" t="s">
        <v>2145</v>
      </c>
      <c r="H945" s="63" t="s">
        <v>2160</v>
      </c>
      <c r="I945" s="63" t="str">
        <f>VLOOKUP(H945,'3. DB25 Alle koder'!B:C,2,FALSE)</f>
        <v>Udlejning og leasing af varer til fritid og sport</v>
      </c>
      <c r="J945" s="64">
        <v>1</v>
      </c>
      <c r="K945" s="67" t="s">
        <v>3797</v>
      </c>
    </row>
    <row r="946" spans="1:11" x14ac:dyDescent="0.25">
      <c r="A946" s="125" t="str">
        <f t="shared" si="14"/>
        <v>77.22.0077.22.00</v>
      </c>
      <c r="B946" s="63" t="s">
        <v>2034</v>
      </c>
      <c r="C946" s="63" t="s">
        <v>2163</v>
      </c>
      <c r="D946" s="63" t="s">
        <v>3114</v>
      </c>
      <c r="E946" s="64">
        <v>1</v>
      </c>
      <c r="F946" s="63" t="s">
        <v>3797</v>
      </c>
      <c r="G946" s="63" t="s">
        <v>2145</v>
      </c>
      <c r="H946" s="63" t="s">
        <v>2163</v>
      </c>
      <c r="I946" s="63" t="str">
        <f>VLOOKUP(H946,'3. DB25 Alle koder'!B:C,2,FALSE)</f>
        <v>Udlejning og leasing af andre varer til personlig brug og husholdningsbrug</v>
      </c>
      <c r="J946" s="64">
        <v>2</v>
      </c>
      <c r="K946" s="63" t="s">
        <v>3797</v>
      </c>
    </row>
    <row r="947" spans="1:11" x14ac:dyDescent="0.25">
      <c r="A947" s="125" t="str">
        <f t="shared" si="14"/>
        <v>77.29.0077.22.00</v>
      </c>
      <c r="B947" s="63" t="s">
        <v>2034</v>
      </c>
      <c r="C947" s="63" t="s">
        <v>3637</v>
      </c>
      <c r="D947" s="63" t="s">
        <v>3116</v>
      </c>
      <c r="E947" s="64">
        <v>1</v>
      </c>
      <c r="F947" s="63" t="s">
        <v>3797</v>
      </c>
      <c r="G947" s="63" t="s">
        <v>2145</v>
      </c>
      <c r="H947" s="63" t="s">
        <v>2163</v>
      </c>
      <c r="I947" s="63" t="str">
        <f>VLOOKUP(H947,'3. DB25 Alle koder'!B:C,2,FALSE)</f>
        <v>Udlejning og leasing af andre varer til personlig brug og husholdningsbrug</v>
      </c>
      <c r="J947" s="64">
        <v>2</v>
      </c>
      <c r="K947" s="63" t="s">
        <v>3797</v>
      </c>
    </row>
    <row r="948" spans="1:11" ht="15" customHeight="1" x14ac:dyDescent="0.25">
      <c r="A948" s="125" t="str">
        <f t="shared" si="14"/>
        <v>77.31.0077.31.00</v>
      </c>
      <c r="B948" s="63" t="s">
        <v>2034</v>
      </c>
      <c r="C948" s="63" t="s">
        <v>2168</v>
      </c>
      <c r="D948" s="63" t="s">
        <v>2167</v>
      </c>
      <c r="E948" s="64">
        <v>1</v>
      </c>
      <c r="F948" s="63" t="s">
        <v>3797</v>
      </c>
      <c r="G948" s="63" t="s">
        <v>2145</v>
      </c>
      <c r="H948" s="63" t="s">
        <v>2168</v>
      </c>
      <c r="I948" s="63" t="str">
        <f>VLOOKUP(H948,'3. DB25 Alle koder'!B:C,2,FALSE)</f>
        <v>Udlejning og leasing af landbrugsmaskiner og -udstyr</v>
      </c>
      <c r="J948" s="64">
        <v>1</v>
      </c>
      <c r="K948" s="63" t="s">
        <v>3797</v>
      </c>
    </row>
    <row r="949" spans="1:11" ht="15" customHeight="1" x14ac:dyDescent="0.25">
      <c r="A949" s="125" t="str">
        <f t="shared" si="14"/>
        <v>77.32.0077.32.00</v>
      </c>
      <c r="B949" s="63" t="s">
        <v>2034</v>
      </c>
      <c r="C949" s="63" t="s">
        <v>2171</v>
      </c>
      <c r="D949" s="63" t="s">
        <v>2170</v>
      </c>
      <c r="E949" s="64">
        <v>1</v>
      </c>
      <c r="F949" s="63" t="s">
        <v>3797</v>
      </c>
      <c r="G949" s="63" t="s">
        <v>2145</v>
      </c>
      <c r="H949" s="63" t="s">
        <v>2171</v>
      </c>
      <c r="I949" s="63" t="str">
        <f>VLOOKUP(H949,'3. DB25 Alle koder'!B:C,2,FALSE)</f>
        <v>Udlejning og leasing af entreprenørmateriel</v>
      </c>
      <c r="J949" s="64">
        <v>1</v>
      </c>
      <c r="K949" s="63" t="s">
        <v>3797</v>
      </c>
    </row>
    <row r="950" spans="1:11" ht="15" customHeight="1" x14ac:dyDescent="0.25">
      <c r="A950" s="125" t="str">
        <f t="shared" si="14"/>
        <v>77.33.0077.33.00</v>
      </c>
      <c r="B950" s="63" t="s">
        <v>2034</v>
      </c>
      <c r="C950" s="63" t="s">
        <v>2174</v>
      </c>
      <c r="D950" s="63" t="s">
        <v>3117</v>
      </c>
      <c r="E950" s="64">
        <v>1</v>
      </c>
      <c r="F950" s="63" t="s">
        <v>3797</v>
      </c>
      <c r="G950" s="63" t="s">
        <v>2145</v>
      </c>
      <c r="H950" s="63" t="s">
        <v>2174</v>
      </c>
      <c r="I950" s="63" t="str">
        <f>VLOOKUP(H950,'3. DB25 Alle koder'!B:C,2,FALSE)</f>
        <v>Udlejning og leasing af kontormaskiner og -udstyr og computere</v>
      </c>
      <c r="J950" s="64">
        <v>1</v>
      </c>
      <c r="K950" s="63" t="s">
        <v>3797</v>
      </c>
    </row>
    <row r="951" spans="1:11" ht="15" customHeight="1" x14ac:dyDescent="0.25">
      <c r="A951" s="125" t="str">
        <f t="shared" si="14"/>
        <v>77.34.0077.34.00</v>
      </c>
      <c r="B951" s="63" t="s">
        <v>2034</v>
      </c>
      <c r="C951" s="63" t="s">
        <v>2177</v>
      </c>
      <c r="D951" s="63" t="s">
        <v>2176</v>
      </c>
      <c r="E951" s="64">
        <v>1</v>
      </c>
      <c r="F951" s="63" t="s">
        <v>3797</v>
      </c>
      <c r="G951" s="63" t="s">
        <v>2145</v>
      </c>
      <c r="H951" s="63" t="s">
        <v>2177</v>
      </c>
      <c r="I951" s="63" t="str">
        <f>VLOOKUP(H951,'3. DB25 Alle koder'!B:C,2,FALSE)</f>
        <v>Udlejning og leasing af skibe og både</v>
      </c>
      <c r="J951" s="64">
        <v>1</v>
      </c>
      <c r="K951" s="63" t="s">
        <v>3797</v>
      </c>
    </row>
    <row r="952" spans="1:11" ht="15" customHeight="1" x14ac:dyDescent="0.25">
      <c r="A952" s="125" t="str">
        <f t="shared" si="14"/>
        <v>77.35.0077.35.00</v>
      </c>
      <c r="B952" s="63" t="s">
        <v>2034</v>
      </c>
      <c r="C952" s="63" t="s">
        <v>2180</v>
      </c>
      <c r="D952" s="63" t="s">
        <v>2179</v>
      </c>
      <c r="E952" s="64">
        <v>1</v>
      </c>
      <c r="F952" s="68" t="s">
        <v>3797</v>
      </c>
      <c r="G952" s="63" t="s">
        <v>2145</v>
      </c>
      <c r="H952" s="63" t="s">
        <v>2180</v>
      </c>
      <c r="I952" s="63" t="str">
        <f>VLOOKUP(H952,'3. DB25 Alle koder'!B:C,2,FALSE)</f>
        <v>Udlejning og leasing af luftfartøjer</v>
      </c>
      <c r="J952" s="64">
        <v>1</v>
      </c>
      <c r="K952" s="68" t="s">
        <v>3797</v>
      </c>
    </row>
    <row r="953" spans="1:11" ht="15" customHeight="1" x14ac:dyDescent="0.25">
      <c r="A953" s="125" t="str">
        <f t="shared" si="14"/>
        <v>77.39.0077.11.00</v>
      </c>
      <c r="B953" s="63" t="s">
        <v>2034</v>
      </c>
      <c r="C953" s="63" t="s">
        <v>3440</v>
      </c>
      <c r="D953" s="63" t="s">
        <v>3118</v>
      </c>
      <c r="E953" s="64">
        <v>4</v>
      </c>
      <c r="F953" s="68" t="s">
        <v>3985</v>
      </c>
      <c r="G953" s="63" t="s">
        <v>2145</v>
      </c>
      <c r="H953" s="63" t="s">
        <v>2152</v>
      </c>
      <c r="I953" s="63" t="str">
        <f>VLOOKUP(H953,'3. DB25 Alle koder'!B:C,2,FALSE)</f>
        <v>Udlejning og leasing af biler og lette motorkøretøjer</v>
      </c>
      <c r="J953" s="64">
        <v>3</v>
      </c>
      <c r="K953" s="68" t="s">
        <v>3985</v>
      </c>
    </row>
    <row r="954" spans="1:11" ht="15" customHeight="1" x14ac:dyDescent="0.25">
      <c r="A954" s="125" t="str">
        <f t="shared" si="14"/>
        <v>77.39.0077.12.00</v>
      </c>
      <c r="B954" s="63" t="s">
        <v>2034</v>
      </c>
      <c r="C954" s="63" t="s">
        <v>3440</v>
      </c>
      <c r="D954" s="63" t="s">
        <v>3118</v>
      </c>
      <c r="E954" s="64">
        <v>4</v>
      </c>
      <c r="F954" s="67" t="s">
        <v>3986</v>
      </c>
      <c r="G954" s="63" t="s">
        <v>2145</v>
      </c>
      <c r="H954" s="63" t="s">
        <v>2155</v>
      </c>
      <c r="I954" s="63" t="str">
        <f>VLOOKUP(H954,'3. DB25 Alle koder'!B:C,2,FALSE)</f>
        <v>Udlejning og leasing af lastbiler</v>
      </c>
      <c r="J954" s="64">
        <v>2</v>
      </c>
      <c r="K954" s="67" t="s">
        <v>3986</v>
      </c>
    </row>
    <row r="955" spans="1:11" x14ac:dyDescent="0.25">
      <c r="A955" s="125" t="str">
        <f t="shared" si="14"/>
        <v>77.39.0077.39.10</v>
      </c>
      <c r="B955" s="63" t="s">
        <v>2034</v>
      </c>
      <c r="C955" s="63" t="s">
        <v>3440</v>
      </c>
      <c r="D955" s="63" t="s">
        <v>3118</v>
      </c>
      <c r="E955" s="64">
        <v>4</v>
      </c>
      <c r="F955" s="67"/>
      <c r="G955" s="63" t="s">
        <v>2145</v>
      </c>
      <c r="H955" s="63" t="s">
        <v>2182</v>
      </c>
      <c r="I955" s="63" t="str">
        <f>VLOOKUP(H955,'3. DB25 Alle koder'!B:C,2,FALSE)</f>
        <v>Udlejning og leasing af andet materiel, udstyr og andre materielle aktiver til events</v>
      </c>
      <c r="J955" s="64">
        <v>1</v>
      </c>
      <c r="K955" s="67"/>
    </row>
    <row r="956" spans="1:11" ht="15" customHeight="1" x14ac:dyDescent="0.25">
      <c r="A956" s="125" t="str">
        <f t="shared" si="14"/>
        <v>77.39.0077.39.90</v>
      </c>
      <c r="B956" s="63" t="s">
        <v>2034</v>
      </c>
      <c r="C956" s="63" t="s">
        <v>3440</v>
      </c>
      <c r="D956" s="63" t="s">
        <v>3118</v>
      </c>
      <c r="E956" s="64">
        <v>4</v>
      </c>
      <c r="F956" s="65"/>
      <c r="G956" s="63" t="s">
        <v>2145</v>
      </c>
      <c r="H956" s="63" t="s">
        <v>2184</v>
      </c>
      <c r="I956" s="95" t="str">
        <f>VLOOKUP(H956,'3. DB25 Alle koder'!B:C,2,FALSE)</f>
        <v>Udlejning og leasing af andet materiel, udstyr og andre materielle aktiver, bortset fra til events</v>
      </c>
      <c r="J956" s="64">
        <v>1</v>
      </c>
      <c r="K956" s="65"/>
    </row>
    <row r="957" spans="1:11" x14ac:dyDescent="0.25">
      <c r="A957" s="125" t="str">
        <f t="shared" si="14"/>
        <v>77.40.0077.40.00</v>
      </c>
      <c r="B957" s="63" t="s">
        <v>2034</v>
      </c>
      <c r="C957" s="63" t="s">
        <v>2188</v>
      </c>
      <c r="D957" s="63" t="s">
        <v>3119</v>
      </c>
      <c r="E957" s="64">
        <v>1</v>
      </c>
      <c r="F957" s="63" t="s">
        <v>3797</v>
      </c>
      <c r="G957" s="63" t="s">
        <v>2145</v>
      </c>
      <c r="H957" s="63" t="s">
        <v>2188</v>
      </c>
      <c r="I957" s="63" t="str">
        <f>VLOOKUP(H957,'3. DB25 Alle koder'!B:C,2,FALSE)</f>
        <v>Leasing af intellektuelle ejendomsrettigheder og lignende produkter, dog ikke ophavsretsbeskyttede værker</v>
      </c>
      <c r="J957" s="64">
        <v>1</v>
      </c>
      <c r="K957" s="63" t="s">
        <v>3797</v>
      </c>
    </row>
    <row r="958" spans="1:11" ht="15" customHeight="1" x14ac:dyDescent="0.25">
      <c r="A958" s="125" t="str">
        <f t="shared" si="14"/>
        <v>78.10.0078.10.00</v>
      </c>
      <c r="B958" s="63" t="s">
        <v>2034</v>
      </c>
      <c r="C958" s="63" t="s">
        <v>2199</v>
      </c>
      <c r="D958" s="63" t="s">
        <v>3120</v>
      </c>
      <c r="E958" s="64">
        <v>1</v>
      </c>
      <c r="F958" s="63" t="s">
        <v>3797</v>
      </c>
      <c r="G958" s="63" t="s">
        <v>2145</v>
      </c>
      <c r="H958" s="63" t="s">
        <v>2199</v>
      </c>
      <c r="I958" s="63" t="str">
        <f>VLOOKUP(H958,'3. DB25 Alle koder'!B:C,2,FALSE)</f>
        <v>Arbejdsformidlingskontorers aktiviteter</v>
      </c>
      <c r="J958" s="64">
        <v>1</v>
      </c>
      <c r="K958" s="63" t="s">
        <v>3797</v>
      </c>
    </row>
    <row r="959" spans="1:11" x14ac:dyDescent="0.25">
      <c r="A959" s="125" t="str">
        <f t="shared" si="14"/>
        <v>78.20.0078.20.00</v>
      </c>
      <c r="B959" s="63" t="s">
        <v>2034</v>
      </c>
      <c r="C959" s="63" t="s">
        <v>2203</v>
      </c>
      <c r="D959" s="63" t="s">
        <v>3121</v>
      </c>
      <c r="E959" s="64">
        <v>1</v>
      </c>
      <c r="F959" s="63" t="s">
        <v>3797</v>
      </c>
      <c r="G959" s="63" t="s">
        <v>2145</v>
      </c>
      <c r="H959" s="63" t="s">
        <v>2203</v>
      </c>
      <c r="I959" s="63" t="str">
        <f>VLOOKUP(H959,'3. DB25 Alle koder'!B:C,2,FALSE)</f>
        <v>Vikarbureauaktiviteter og anden personaleformidling</v>
      </c>
      <c r="J959" s="64">
        <v>2</v>
      </c>
      <c r="K959" s="63" t="s">
        <v>3797</v>
      </c>
    </row>
    <row r="960" spans="1:11" ht="15" customHeight="1" x14ac:dyDescent="0.25">
      <c r="A960" s="125" t="str">
        <f t="shared" si="14"/>
        <v>78.30.0078.20.00</v>
      </c>
      <c r="B960" s="63" t="s">
        <v>2034</v>
      </c>
      <c r="C960" s="63" t="s">
        <v>3638</v>
      </c>
      <c r="D960" s="63" t="s">
        <v>3123</v>
      </c>
      <c r="E960" s="64">
        <v>1</v>
      </c>
      <c r="F960" s="63" t="s">
        <v>3797</v>
      </c>
      <c r="G960" s="63" t="s">
        <v>2145</v>
      </c>
      <c r="H960" s="63" t="s">
        <v>2203</v>
      </c>
      <c r="I960" s="63" t="str">
        <f>VLOOKUP(H960,'3. DB25 Alle koder'!B:C,2,FALSE)</f>
        <v>Vikarbureauaktiviteter og anden personaleformidling</v>
      </c>
      <c r="J960" s="64">
        <v>2</v>
      </c>
      <c r="K960" s="63" t="s">
        <v>3797</v>
      </c>
    </row>
    <row r="961" spans="1:11" ht="15" customHeight="1" x14ac:dyDescent="0.25">
      <c r="A961" s="125" t="str">
        <f t="shared" si="14"/>
        <v>79.11.0052.32.00</v>
      </c>
      <c r="B961" s="63" t="s">
        <v>2034</v>
      </c>
      <c r="C961" s="63" t="s">
        <v>2207</v>
      </c>
      <c r="D961" s="63" t="s">
        <v>3127</v>
      </c>
      <c r="E961" s="64">
        <v>4</v>
      </c>
      <c r="F961" s="67" t="s">
        <v>3797</v>
      </c>
      <c r="G961" s="63" t="s">
        <v>1635</v>
      </c>
      <c r="H961" s="63" t="s">
        <v>1749</v>
      </c>
      <c r="I961" s="63" t="str">
        <f>VLOOKUP(H961,'3. DB25 Alle koder'!B:C,2,FALSE)</f>
        <v>Formidlingsaktiviteter inden for passagertransport</v>
      </c>
      <c r="J961" s="64">
        <v>4</v>
      </c>
      <c r="K961" s="67" t="s">
        <v>3797</v>
      </c>
    </row>
    <row r="962" spans="1:11" ht="15" customHeight="1" x14ac:dyDescent="0.25">
      <c r="A962" s="125" t="str">
        <f t="shared" ref="A962:A1025" si="15">C962&amp;H962</f>
        <v>79.11.0055.40.00</v>
      </c>
      <c r="B962" s="63" t="s">
        <v>2034</v>
      </c>
      <c r="C962" s="63" t="s">
        <v>2207</v>
      </c>
      <c r="D962" s="63" t="s">
        <v>3127</v>
      </c>
      <c r="E962" s="64">
        <v>4</v>
      </c>
      <c r="F962" s="68" t="s">
        <v>3797</v>
      </c>
      <c r="G962" s="63" t="s">
        <v>1763</v>
      </c>
      <c r="H962" s="63" t="s">
        <v>1781</v>
      </c>
      <c r="I962" s="63" t="str">
        <f>VLOOKUP(H962,'3. DB25 Alle koder'!B:C,2,FALSE)</f>
        <v>Formidlingsaktiviteter inden for overnatningsfaciliteter</v>
      </c>
      <c r="J962" s="64">
        <v>4</v>
      </c>
      <c r="K962" s="68" t="s">
        <v>3797</v>
      </c>
    </row>
    <row r="963" spans="1:11" ht="15" customHeight="1" x14ac:dyDescent="0.25">
      <c r="A963" s="125" t="str">
        <f t="shared" si="15"/>
        <v>79.11.0077.51.00</v>
      </c>
      <c r="B963" s="63" t="s">
        <v>2034</v>
      </c>
      <c r="C963" s="63" t="s">
        <v>2207</v>
      </c>
      <c r="D963" s="63" t="s">
        <v>3127</v>
      </c>
      <c r="E963" s="64">
        <v>4</v>
      </c>
      <c r="F963" s="77" t="s">
        <v>3987</v>
      </c>
      <c r="G963" s="63" t="s">
        <v>2145</v>
      </c>
      <c r="H963" s="63" t="s">
        <v>2191</v>
      </c>
      <c r="I963" s="71" t="str">
        <f>VLOOKUP(H963,'3. DB25 Alle koder'!B:C,2,FALSE)</f>
        <v>Formidlingsaktiviteter inden for udlejning og leasing af biler, autocampere og påhængsvogne</v>
      </c>
      <c r="J963" s="64">
        <v>3</v>
      </c>
      <c r="K963" s="77" t="s">
        <v>3987</v>
      </c>
    </row>
    <row r="964" spans="1:11" ht="15" customHeight="1" x14ac:dyDescent="0.25">
      <c r="A964" s="125" t="str">
        <f t="shared" si="15"/>
        <v>79.11.0079.11.00</v>
      </c>
      <c r="B964" s="63" t="s">
        <v>2034</v>
      </c>
      <c r="C964" s="63" t="s">
        <v>2207</v>
      </c>
      <c r="D964" s="63" t="s">
        <v>3127</v>
      </c>
      <c r="E964" s="64">
        <v>4</v>
      </c>
      <c r="F964" s="67" t="s">
        <v>3988</v>
      </c>
      <c r="G964" s="63" t="s">
        <v>2145</v>
      </c>
      <c r="H964" s="63" t="s">
        <v>2207</v>
      </c>
      <c r="I964" s="63" t="str">
        <f>VLOOKUP(H964,'3. DB25 Alle koder'!B:C,2,FALSE)</f>
        <v>Rejsebureauers aktiviteter</v>
      </c>
      <c r="J964" s="64">
        <v>1</v>
      </c>
      <c r="K964" s="67" t="s">
        <v>3988</v>
      </c>
    </row>
    <row r="965" spans="1:11" x14ac:dyDescent="0.25">
      <c r="A965" s="125" t="str">
        <f t="shared" si="15"/>
        <v>79.12.0079.12.00</v>
      </c>
      <c r="B965" s="63" t="s">
        <v>2034</v>
      </c>
      <c r="C965" s="63" t="s">
        <v>2209</v>
      </c>
      <c r="D965" s="63" t="s">
        <v>3128</v>
      </c>
      <c r="E965" s="64">
        <v>1</v>
      </c>
      <c r="F965" s="68"/>
      <c r="G965" s="63" t="s">
        <v>2145</v>
      </c>
      <c r="H965" s="63" t="s">
        <v>2209</v>
      </c>
      <c r="I965" s="63" t="str">
        <f>VLOOKUP(H965,'3. DB25 Alle koder'!B:C,2,FALSE)</f>
        <v>Rejsearrangørers aktiviteter</v>
      </c>
      <c r="J965" s="64">
        <v>1</v>
      </c>
      <c r="K965" s="68"/>
    </row>
    <row r="966" spans="1:11" ht="15" customHeight="1" x14ac:dyDescent="0.25">
      <c r="A966" s="125" t="str">
        <f t="shared" si="15"/>
        <v>79.90.0052.32.00</v>
      </c>
      <c r="B966" s="63" t="s">
        <v>2034</v>
      </c>
      <c r="C966" s="67" t="s">
        <v>2213</v>
      </c>
      <c r="D966" s="67" t="s">
        <v>2211</v>
      </c>
      <c r="E966" s="64">
        <v>6</v>
      </c>
      <c r="F966" s="77" t="s">
        <v>3989</v>
      </c>
      <c r="G966" s="63" t="s">
        <v>1635</v>
      </c>
      <c r="H966" s="63" t="s">
        <v>1749</v>
      </c>
      <c r="I966" s="63" t="str">
        <f>VLOOKUP(H966,'3. DB25 Alle koder'!B:C,2,FALSE)</f>
        <v>Formidlingsaktiviteter inden for passagertransport</v>
      </c>
      <c r="J966" s="64">
        <v>4</v>
      </c>
      <c r="K966" s="77" t="s">
        <v>3989</v>
      </c>
    </row>
    <row r="967" spans="1:11" ht="15" customHeight="1" x14ac:dyDescent="0.25">
      <c r="A967" s="125" t="str">
        <f t="shared" si="15"/>
        <v>79.90.0055.40.00</v>
      </c>
      <c r="B967" s="63" t="s">
        <v>2034</v>
      </c>
      <c r="C967" s="63" t="s">
        <v>2213</v>
      </c>
      <c r="D967" s="63" t="s">
        <v>2211</v>
      </c>
      <c r="E967" s="64">
        <v>6</v>
      </c>
      <c r="F967" s="77" t="s">
        <v>3990</v>
      </c>
      <c r="G967" s="63" t="s">
        <v>1763</v>
      </c>
      <c r="H967" s="63" t="s">
        <v>1781</v>
      </c>
      <c r="I967" s="63" t="str">
        <f>VLOOKUP(H967,'3. DB25 Alle koder'!B:C,2,FALSE)</f>
        <v>Formidlingsaktiviteter inden for overnatningsfaciliteter</v>
      </c>
      <c r="J967" s="64">
        <v>4</v>
      </c>
      <c r="K967" s="77" t="s">
        <v>3990</v>
      </c>
    </row>
    <row r="968" spans="1:11" x14ac:dyDescent="0.25">
      <c r="A968" s="125" t="str">
        <f t="shared" si="15"/>
        <v>79.90.0056.40.00</v>
      </c>
      <c r="B968" s="63" t="s">
        <v>2034</v>
      </c>
      <c r="C968" s="63" t="s">
        <v>2213</v>
      </c>
      <c r="D968" s="63" t="s">
        <v>2211</v>
      </c>
      <c r="E968" s="64">
        <v>6</v>
      </c>
      <c r="F968" s="77" t="s">
        <v>3991</v>
      </c>
      <c r="G968" s="63" t="s">
        <v>1763</v>
      </c>
      <c r="H968" s="63" t="s">
        <v>1815</v>
      </c>
      <c r="I968" s="63" t="str">
        <f>VLOOKUP(H968,'3. DB25 Alle koder'!B:C,2,FALSE)</f>
        <v>Formidlingsaktiviteter i forbindelse med restaurationsaktiviteter</v>
      </c>
      <c r="J968" s="64">
        <v>2</v>
      </c>
      <c r="K968" s="77" t="s">
        <v>3991</v>
      </c>
    </row>
    <row r="969" spans="1:11" x14ac:dyDescent="0.25">
      <c r="A969" s="125" t="str">
        <f t="shared" si="15"/>
        <v>79.90.0077.51.00</v>
      </c>
      <c r="B969" s="63" t="s">
        <v>2034</v>
      </c>
      <c r="C969" s="63" t="s">
        <v>2213</v>
      </c>
      <c r="D969" s="63" t="s">
        <v>2211</v>
      </c>
      <c r="E969" s="64">
        <v>6</v>
      </c>
      <c r="F969" s="77" t="s">
        <v>3992</v>
      </c>
      <c r="G969" s="63" t="s">
        <v>2145</v>
      </c>
      <c r="H969" s="63" t="s">
        <v>2191</v>
      </c>
      <c r="I969" s="71" t="str">
        <f>VLOOKUP(H969,'3. DB25 Alle koder'!B:C,2,FALSE)</f>
        <v>Formidlingsaktiviteter inden for udlejning og leasing af biler, autocampere og påhængsvogne</v>
      </c>
      <c r="J969" s="64">
        <v>3</v>
      </c>
      <c r="K969" s="77" t="s">
        <v>3992</v>
      </c>
    </row>
    <row r="970" spans="1:11" x14ac:dyDescent="0.25">
      <c r="A970" s="125" t="str">
        <f t="shared" si="15"/>
        <v>79.90.0079.90.00</v>
      </c>
      <c r="B970" s="63" t="s">
        <v>2034</v>
      </c>
      <c r="C970" s="63" t="s">
        <v>2213</v>
      </c>
      <c r="D970" s="63" t="s">
        <v>2211</v>
      </c>
      <c r="E970" s="64">
        <v>6</v>
      </c>
      <c r="F970" s="77" t="s">
        <v>3993</v>
      </c>
      <c r="G970" s="63" t="s">
        <v>2145</v>
      </c>
      <c r="H970" s="63" t="s">
        <v>2213</v>
      </c>
      <c r="I970" s="63" t="str">
        <f>VLOOKUP(H970,'3. DB25 Alle koder'!B:C,2,FALSE)</f>
        <v>Andre reservationstjenesteydelser og tjenesteydelser i forbindelse hermed</v>
      </c>
      <c r="J970" s="64">
        <v>1</v>
      </c>
      <c r="K970" s="77" t="s">
        <v>3993</v>
      </c>
    </row>
    <row r="971" spans="1:11" x14ac:dyDescent="0.25">
      <c r="A971" s="125" t="str">
        <f t="shared" si="15"/>
        <v>79.90.0082.40.00</v>
      </c>
      <c r="B971" s="63" t="s">
        <v>2034</v>
      </c>
      <c r="C971" s="63" t="s">
        <v>2213</v>
      </c>
      <c r="D971" s="63" t="s">
        <v>2211</v>
      </c>
      <c r="E971" s="64">
        <v>6</v>
      </c>
      <c r="F971" s="77" t="s">
        <v>3994</v>
      </c>
      <c r="G971" s="63" t="s">
        <v>2145</v>
      </c>
      <c r="H971" s="63" t="s">
        <v>2263</v>
      </c>
      <c r="I971" s="63" t="str">
        <f>VLOOKUP(H971,'3. DB25 Alle koder'!B:C,2,FALSE)</f>
        <v>Formidlingsaktiviteter inden for forretningsservice i.a.n.</v>
      </c>
      <c r="J971" s="64">
        <v>2</v>
      </c>
      <c r="K971" s="77" t="s">
        <v>3994</v>
      </c>
    </row>
    <row r="972" spans="1:11" x14ac:dyDescent="0.25">
      <c r="A972" s="125" t="str">
        <f t="shared" si="15"/>
        <v>80.10.0080.01.00</v>
      </c>
      <c r="B972" s="63" t="s">
        <v>2034</v>
      </c>
      <c r="C972" s="63" t="s">
        <v>3639</v>
      </c>
      <c r="D972" s="63" t="s">
        <v>3131</v>
      </c>
      <c r="E972" s="64">
        <v>1</v>
      </c>
      <c r="F972" s="63" t="s">
        <v>3797</v>
      </c>
      <c r="G972" s="63" t="s">
        <v>2145</v>
      </c>
      <c r="H972" s="63" t="s">
        <v>2218</v>
      </c>
      <c r="I972" s="63" t="str">
        <f>VLOOKUP(H972,'3. DB25 Alle koder'!B:C,2,FALSE)</f>
        <v>Efterforskning og private vagt- og sikkerhedsaktiviteter</v>
      </c>
      <c r="J972" s="64">
        <v>2</v>
      </c>
      <c r="K972" s="63" t="s">
        <v>3797</v>
      </c>
    </row>
    <row r="973" spans="1:11" ht="15" customHeight="1" x14ac:dyDescent="0.25">
      <c r="A973" s="125" t="str">
        <f t="shared" si="15"/>
        <v>80.20.0080.09.00</v>
      </c>
      <c r="B973" s="63" t="s">
        <v>2034</v>
      </c>
      <c r="C973" s="63" t="s">
        <v>3640</v>
      </c>
      <c r="D973" s="63" t="s">
        <v>3134</v>
      </c>
      <c r="E973" s="64">
        <v>1</v>
      </c>
      <c r="F973" s="67" t="s">
        <v>3797</v>
      </c>
      <c r="G973" s="63" t="s">
        <v>2145</v>
      </c>
      <c r="H973" s="63" t="s">
        <v>2221</v>
      </c>
      <c r="I973" s="63" t="str">
        <f>VLOOKUP(H973,'3. DB25 Alle koder'!B:C,2,FALSE)</f>
        <v>Vagt- og sikkerhedsaktiviteter i.a.n.</v>
      </c>
      <c r="J973" s="64">
        <v>2</v>
      </c>
      <c r="K973" s="67" t="s">
        <v>3797</v>
      </c>
    </row>
    <row r="974" spans="1:11" ht="15" customHeight="1" x14ac:dyDescent="0.25">
      <c r="A974" s="125" t="str">
        <f t="shared" si="15"/>
        <v>80.30.0080.01.00</v>
      </c>
      <c r="B974" s="63" t="s">
        <v>2034</v>
      </c>
      <c r="C974" s="63" t="s">
        <v>3641</v>
      </c>
      <c r="D974" s="63" t="s">
        <v>3137</v>
      </c>
      <c r="E974" s="64">
        <v>1</v>
      </c>
      <c r="F974" s="67" t="s">
        <v>3797</v>
      </c>
      <c r="G974" s="63" t="s">
        <v>2145</v>
      </c>
      <c r="H974" s="63" t="s">
        <v>2218</v>
      </c>
      <c r="I974" s="76" t="str">
        <f>VLOOKUP(H974,'3. DB25 Alle koder'!B:C,2,FALSE)</f>
        <v>Efterforskning og private vagt- og sikkerhedsaktiviteter</v>
      </c>
      <c r="J974" s="64">
        <v>2</v>
      </c>
      <c r="K974" s="67" t="s">
        <v>3797</v>
      </c>
    </row>
    <row r="975" spans="1:11" x14ac:dyDescent="0.25">
      <c r="A975" s="125" t="str">
        <f t="shared" si="15"/>
        <v>81.10.0081.10.00</v>
      </c>
      <c r="B975" s="63" t="s">
        <v>2034</v>
      </c>
      <c r="C975" s="63" t="s">
        <v>2227</v>
      </c>
      <c r="D975" s="63" t="s">
        <v>3139</v>
      </c>
      <c r="E975" s="64">
        <v>1</v>
      </c>
      <c r="F975" s="67" t="s">
        <v>3797</v>
      </c>
      <c r="G975" s="63" t="s">
        <v>2145</v>
      </c>
      <c r="H975" s="63" t="s">
        <v>2227</v>
      </c>
      <c r="I975" s="63" t="str">
        <f>VLOOKUP(H975,'3. DB25 Alle koder'!B:C,2,FALSE)</f>
        <v>Levering af kombinerede hjælpetjenester i forbindelse med drift af fast ejendom</v>
      </c>
      <c r="J975" s="64">
        <v>1</v>
      </c>
      <c r="K975" s="67" t="s">
        <v>3797</v>
      </c>
    </row>
    <row r="976" spans="1:11" ht="15" customHeight="1" x14ac:dyDescent="0.25">
      <c r="A976" s="125" t="str">
        <f t="shared" si="15"/>
        <v>81.21.0081.21.00</v>
      </c>
      <c r="B976" s="63" t="s">
        <v>2034</v>
      </c>
      <c r="C976" s="63" t="s">
        <v>2232</v>
      </c>
      <c r="D976" s="63" t="s">
        <v>2231</v>
      </c>
      <c r="E976" s="64">
        <v>2</v>
      </c>
      <c r="F976" s="77" t="s">
        <v>3995</v>
      </c>
      <c r="G976" s="63" t="s">
        <v>2145</v>
      </c>
      <c r="H976" s="63" t="s">
        <v>2232</v>
      </c>
      <c r="I976" s="63" t="str">
        <f>VLOOKUP(H976,'3. DB25 Alle koder'!B:C,2,FALSE)</f>
        <v>Almindelig rengøring i bygninger</v>
      </c>
      <c r="J976" s="64">
        <v>1</v>
      </c>
      <c r="K976" s="77" t="s">
        <v>3995</v>
      </c>
    </row>
    <row r="977" spans="1:11" ht="15" customHeight="1" x14ac:dyDescent="0.25">
      <c r="A977" s="125" t="str">
        <f t="shared" si="15"/>
        <v>81.21.0096.91.00</v>
      </c>
      <c r="B977" s="63" t="s">
        <v>2034</v>
      </c>
      <c r="C977" s="63" t="s">
        <v>2232</v>
      </c>
      <c r="D977" s="63" t="s">
        <v>2231</v>
      </c>
      <c r="E977" s="64">
        <v>2</v>
      </c>
      <c r="F977" s="77" t="s">
        <v>3996</v>
      </c>
      <c r="G977" s="63" t="s">
        <v>2542</v>
      </c>
      <c r="H977" s="63" t="s">
        <v>2639</v>
      </c>
      <c r="I977" s="67" t="str">
        <f>VLOOKUP(H977,'3. DB25 Alle koder'!B:C,2,FALSE)</f>
        <v>Levering af personlige serviceydelser i hjemmet</v>
      </c>
      <c r="J977" s="64">
        <v>3</v>
      </c>
      <c r="K977" s="77" t="s">
        <v>3996</v>
      </c>
    </row>
    <row r="978" spans="1:11" ht="15" customHeight="1" x14ac:dyDescent="0.25">
      <c r="A978" s="125" t="str">
        <f t="shared" si="15"/>
        <v>81.22.1081.22.10</v>
      </c>
      <c r="B978" s="63" t="s">
        <v>2034</v>
      </c>
      <c r="C978" s="63" t="s">
        <v>2235</v>
      </c>
      <c r="D978" s="63" t="s">
        <v>2236</v>
      </c>
      <c r="E978" s="64">
        <v>1</v>
      </c>
      <c r="F978" s="67" t="s">
        <v>3797</v>
      </c>
      <c r="G978" s="63" t="s">
        <v>2145</v>
      </c>
      <c r="H978" s="63" t="s">
        <v>2235</v>
      </c>
      <c r="I978" s="63" t="str">
        <f>VLOOKUP(H978,'3. DB25 Alle koder'!B:C,2,FALSE)</f>
        <v>Vinduespolering</v>
      </c>
      <c r="J978" s="64">
        <v>1</v>
      </c>
      <c r="K978" s="67" t="s">
        <v>3797</v>
      </c>
    </row>
    <row r="979" spans="1:11" ht="15" customHeight="1" x14ac:dyDescent="0.25">
      <c r="A979" s="125" t="str">
        <f t="shared" si="15"/>
        <v>81.22.2081.22.20</v>
      </c>
      <c r="B979" s="63" t="s">
        <v>2034</v>
      </c>
      <c r="C979" s="63" t="s">
        <v>2237</v>
      </c>
      <c r="D979" s="63" t="s">
        <v>2238</v>
      </c>
      <c r="E979" s="64">
        <v>1</v>
      </c>
      <c r="F979" s="67" t="s">
        <v>3797</v>
      </c>
      <c r="G979" s="63" t="s">
        <v>2145</v>
      </c>
      <c r="H979" s="63" t="s">
        <v>2237</v>
      </c>
      <c r="I979" s="76" t="str">
        <f>VLOOKUP(H979,'3. DB25 Alle koder'!B:C,2,FALSE)</f>
        <v>Skorstensfejning</v>
      </c>
      <c r="J979" s="64">
        <v>1</v>
      </c>
      <c r="K979" s="67" t="s">
        <v>3797</v>
      </c>
    </row>
    <row r="980" spans="1:11" x14ac:dyDescent="0.25">
      <c r="A980" s="125" t="str">
        <f t="shared" si="15"/>
        <v>81.22.9081.22.90</v>
      </c>
      <c r="B980" s="63" t="s">
        <v>2034</v>
      </c>
      <c r="C980" s="63" t="s">
        <v>2239</v>
      </c>
      <c r="D980" s="63" t="s">
        <v>2234</v>
      </c>
      <c r="E980" s="64">
        <v>1</v>
      </c>
      <c r="F980" s="67" t="s">
        <v>3797</v>
      </c>
      <c r="G980" s="63" t="s">
        <v>2145</v>
      </c>
      <c r="H980" s="63" t="s">
        <v>2239</v>
      </c>
      <c r="I980" s="71" t="str">
        <f>VLOOKUP(H980,'3. DB25 Alle koder'!B:C,2,FALSE)</f>
        <v xml:space="preserve">Anden rengøring af bygninger og rengøring af erhvervslokaler i.a.n. </v>
      </c>
      <c r="J980" s="64">
        <v>3</v>
      </c>
      <c r="K980" s="67" t="s">
        <v>3797</v>
      </c>
    </row>
    <row r="981" spans="1:11" ht="15" customHeight="1" x14ac:dyDescent="0.25">
      <c r="A981" s="125" t="str">
        <f t="shared" si="15"/>
        <v>81.29.0081.23.00</v>
      </c>
      <c r="B981" s="63" t="s">
        <v>2034</v>
      </c>
      <c r="C981" s="63" t="s">
        <v>3444</v>
      </c>
      <c r="D981" s="63" t="s">
        <v>3142</v>
      </c>
      <c r="E981" s="64">
        <v>1</v>
      </c>
      <c r="F981" s="67" t="s">
        <v>3797</v>
      </c>
      <c r="G981" s="63" t="s">
        <v>2145</v>
      </c>
      <c r="H981" s="63" t="s">
        <v>2242</v>
      </c>
      <c r="I981" s="63" t="str">
        <f>VLOOKUP(H981,'3. DB25 Alle koder'!B:C,2,FALSE)</f>
        <v>Anden rengøring</v>
      </c>
      <c r="J981" s="64">
        <v>1</v>
      </c>
      <c r="K981" s="67" t="s">
        <v>3797</v>
      </c>
    </row>
    <row r="982" spans="1:11" ht="15" customHeight="1" x14ac:dyDescent="0.25">
      <c r="A982" s="125" t="str">
        <f t="shared" si="15"/>
        <v>81.30.0081.30.00</v>
      </c>
      <c r="B982" s="63" t="s">
        <v>2034</v>
      </c>
      <c r="C982" s="63" t="s">
        <v>2246</v>
      </c>
      <c r="D982" s="63" t="s">
        <v>2244</v>
      </c>
      <c r="E982" s="64">
        <v>1</v>
      </c>
      <c r="F982" s="67" t="s">
        <v>3797</v>
      </c>
      <c r="G982" s="63" t="s">
        <v>2145</v>
      </c>
      <c r="H982" s="63" t="s">
        <v>2246</v>
      </c>
      <c r="I982" s="67" t="str">
        <f>VLOOKUP(H982,'3. DB25 Alle koder'!B:C,2,FALSE)</f>
        <v>Landskabspleje</v>
      </c>
      <c r="J982" s="64">
        <v>1</v>
      </c>
      <c r="K982" s="67" t="s">
        <v>3797</v>
      </c>
    </row>
    <row r="983" spans="1:11" ht="15" customHeight="1" x14ac:dyDescent="0.25">
      <c r="A983" s="125" t="str">
        <f t="shared" si="15"/>
        <v>82.11.0082.10.00</v>
      </c>
      <c r="B983" s="63" t="s">
        <v>2034</v>
      </c>
      <c r="C983" s="63" t="s">
        <v>3642</v>
      </c>
      <c r="D983" s="63" t="s">
        <v>3146</v>
      </c>
      <c r="E983" s="64">
        <v>1</v>
      </c>
      <c r="F983" s="68" t="s">
        <v>3797</v>
      </c>
      <c r="G983" s="63" t="s">
        <v>2145</v>
      </c>
      <c r="H983" s="63" t="s">
        <v>2251</v>
      </c>
      <c r="I983" s="63" t="str">
        <f>VLOOKUP(H983,'3. DB25 Alle koder'!B:C,2,FALSE)</f>
        <v>Administrations- og kontorserviceaktiviteter</v>
      </c>
      <c r="J983" s="64">
        <v>2</v>
      </c>
      <c r="K983" s="68" t="s">
        <v>3797</v>
      </c>
    </row>
    <row r="984" spans="1:11" x14ac:dyDescent="0.25">
      <c r="A984" s="125" t="str">
        <f t="shared" si="15"/>
        <v>82.19.0018.12.00</v>
      </c>
      <c r="B984" s="63" t="s">
        <v>2034</v>
      </c>
      <c r="C984" s="63" t="s">
        <v>3574</v>
      </c>
      <c r="D984" s="63" t="s">
        <v>3148</v>
      </c>
      <c r="E984" s="64">
        <v>2</v>
      </c>
      <c r="F984" s="77" t="s">
        <v>3997</v>
      </c>
      <c r="G984" s="63" t="s">
        <v>213</v>
      </c>
      <c r="H984" s="63" t="s">
        <v>487</v>
      </c>
      <c r="I984" s="63" t="str">
        <f>VLOOKUP(H984,'3. DB25 Alle koder'!B:C,2,FALSE)</f>
        <v>Anden trykning</v>
      </c>
      <c r="J984" s="64">
        <v>3</v>
      </c>
      <c r="K984" s="77" t="s">
        <v>3997</v>
      </c>
    </row>
    <row r="985" spans="1:11" ht="15" customHeight="1" x14ac:dyDescent="0.25">
      <c r="A985" s="125" t="str">
        <f t="shared" si="15"/>
        <v>82.19.0082.10.00</v>
      </c>
      <c r="B985" s="63" t="s">
        <v>2034</v>
      </c>
      <c r="C985" s="63" t="s">
        <v>3574</v>
      </c>
      <c r="D985" s="63" t="s">
        <v>3148</v>
      </c>
      <c r="E985" s="64">
        <v>2</v>
      </c>
      <c r="F985" s="77" t="s">
        <v>3998</v>
      </c>
      <c r="G985" s="63" t="s">
        <v>2145</v>
      </c>
      <c r="H985" s="63" t="s">
        <v>2251</v>
      </c>
      <c r="I985" s="63" t="str">
        <f>VLOOKUP(H985,'3. DB25 Alle koder'!B:C,2,FALSE)</f>
        <v>Administrations- og kontorserviceaktiviteter</v>
      </c>
      <c r="J985" s="64">
        <v>2</v>
      </c>
      <c r="K985" s="77" t="s">
        <v>3998</v>
      </c>
    </row>
    <row r="986" spans="1:11" ht="15" customHeight="1" x14ac:dyDescent="0.25">
      <c r="A986" s="125" t="str">
        <f t="shared" si="15"/>
        <v>82.20.0082.20.00</v>
      </c>
      <c r="B986" s="63" t="s">
        <v>2034</v>
      </c>
      <c r="C986" s="63" t="s">
        <v>2255</v>
      </c>
      <c r="D986" s="63" t="s">
        <v>3149</v>
      </c>
      <c r="E986" s="64">
        <v>1</v>
      </c>
      <c r="F986" s="67"/>
      <c r="G986" s="63" t="s">
        <v>2145</v>
      </c>
      <c r="H986" s="63" t="s">
        <v>2255</v>
      </c>
      <c r="I986" s="63" t="str">
        <f>VLOOKUP(H986,'3. DB25 Alle koder'!B:C,2,FALSE)</f>
        <v>Drift af callcentre</v>
      </c>
      <c r="J986" s="64">
        <v>1</v>
      </c>
      <c r="K986" s="67"/>
    </row>
    <row r="987" spans="1:11" ht="15" customHeight="1" x14ac:dyDescent="0.25">
      <c r="A987" s="125" t="str">
        <f t="shared" si="15"/>
        <v>82.30.0082.30.00</v>
      </c>
      <c r="B987" s="63" t="s">
        <v>2034</v>
      </c>
      <c r="C987" s="63" t="s">
        <v>2259</v>
      </c>
      <c r="D987" s="63" t="s">
        <v>2257</v>
      </c>
      <c r="E987" s="69">
        <v>3</v>
      </c>
      <c r="F987" s="79" t="s">
        <v>3999</v>
      </c>
      <c r="G987" s="63" t="s">
        <v>2145</v>
      </c>
      <c r="H987" s="63" t="s">
        <v>2259</v>
      </c>
      <c r="I987" s="63" t="str">
        <f>VLOOKUP(H987,'3. DB25 Alle koder'!B:C,2,FALSE)</f>
        <v>Organisering af kongresser, messer og udstillinger</v>
      </c>
      <c r="J987" s="64">
        <v>1</v>
      </c>
      <c r="K987" s="79" t="s">
        <v>3999</v>
      </c>
    </row>
    <row r="988" spans="1:11" ht="15" customHeight="1" x14ac:dyDescent="0.25">
      <c r="A988" s="125" t="str">
        <f t="shared" si="15"/>
        <v>82.30.0093.29.10</v>
      </c>
      <c r="B988" s="63" t="s">
        <v>2034</v>
      </c>
      <c r="C988" s="63" t="s">
        <v>2259</v>
      </c>
      <c r="D988" s="63" t="s">
        <v>2257</v>
      </c>
      <c r="E988" s="64">
        <v>3</v>
      </c>
      <c r="F988" s="68" t="s">
        <v>3797</v>
      </c>
      <c r="G988" s="63" t="s">
        <v>2456</v>
      </c>
      <c r="H988" s="63" t="s">
        <v>2538</v>
      </c>
      <c r="I988" s="63" t="str">
        <f>VLOOKUP(H988,'3. DB25 Alle koder'!B:C,2,FALSE)</f>
        <v>Drift af lystbådehavne</v>
      </c>
      <c r="J988" s="64">
        <v>2</v>
      </c>
      <c r="K988" s="68" t="s">
        <v>3797</v>
      </c>
    </row>
    <row r="989" spans="1:11" ht="15" customHeight="1" x14ac:dyDescent="0.25">
      <c r="A989" s="125" t="str">
        <f t="shared" si="15"/>
        <v>82.30.0093.29.90</v>
      </c>
      <c r="B989" s="63" t="s">
        <v>2034</v>
      </c>
      <c r="C989" s="63" t="s">
        <v>2259</v>
      </c>
      <c r="D989" s="63" t="s">
        <v>2257</v>
      </c>
      <c r="E989" s="69">
        <v>3</v>
      </c>
      <c r="F989" s="79" t="s">
        <v>4000</v>
      </c>
      <c r="G989" s="63" t="s">
        <v>2456</v>
      </c>
      <c r="H989" s="63" t="s">
        <v>2540</v>
      </c>
      <c r="I989" s="63" t="str">
        <f>VLOOKUP(H989,'3. DB25 Alle koder'!B:C,2,FALSE)</f>
        <v>Drift af andre forlystelser og fritidsaktiviteter</v>
      </c>
      <c r="J989" s="64">
        <v>4</v>
      </c>
      <c r="K989" s="79" t="s">
        <v>4000</v>
      </c>
    </row>
    <row r="990" spans="1:11" x14ac:dyDescent="0.25">
      <c r="A990" s="125" t="str">
        <f t="shared" si="15"/>
        <v>82.91.0082.91.00</v>
      </c>
      <c r="B990" s="63" t="s">
        <v>2034</v>
      </c>
      <c r="C990" s="63" t="s">
        <v>2267</v>
      </c>
      <c r="D990" s="63" t="s">
        <v>2266</v>
      </c>
      <c r="E990" s="64">
        <v>1</v>
      </c>
      <c r="F990" s="68"/>
      <c r="G990" s="63" t="s">
        <v>2145</v>
      </c>
      <c r="H990" s="63" t="s">
        <v>2267</v>
      </c>
      <c r="I990" s="63" t="str">
        <f>VLOOKUP(H990,'3. DB25 Alle koder'!B:C,2,FALSE)</f>
        <v>Inkassoaktiviteter og kreditoplysning</v>
      </c>
      <c r="J990" s="64">
        <v>2</v>
      </c>
      <c r="K990" s="68"/>
    </row>
    <row r="991" spans="1:11" ht="15" customHeight="1" x14ac:dyDescent="0.25">
      <c r="A991" s="125" t="str">
        <f t="shared" si="15"/>
        <v>82.92.0082.92.00</v>
      </c>
      <c r="B991" s="63" t="s">
        <v>2034</v>
      </c>
      <c r="C991" s="63" t="s">
        <v>2269</v>
      </c>
      <c r="D991" s="63" t="s">
        <v>3151</v>
      </c>
      <c r="E991" s="64">
        <v>1</v>
      </c>
      <c r="F991" s="68"/>
      <c r="G991" s="63" t="s">
        <v>2145</v>
      </c>
      <c r="H991" s="63" t="s">
        <v>2269</v>
      </c>
      <c r="I991" s="63" t="str">
        <f>VLOOKUP(H991,'3. DB25 Alle koder'!B:C,2,FALSE)</f>
        <v>Pakkeriaktiviteter</v>
      </c>
      <c r="J991" s="64">
        <v>1</v>
      </c>
      <c r="K991" s="68"/>
    </row>
    <row r="992" spans="1:11" x14ac:dyDescent="0.25">
      <c r="A992" s="125" t="str">
        <f t="shared" si="15"/>
        <v>82.99.0043.60.00</v>
      </c>
      <c r="B992" s="63" t="s">
        <v>2034</v>
      </c>
      <c r="C992" s="63" t="s">
        <v>2271</v>
      </c>
      <c r="D992" s="63" t="s">
        <v>3150</v>
      </c>
      <c r="E992" s="69">
        <v>27</v>
      </c>
      <c r="F992" s="68"/>
      <c r="G992" s="63" t="s">
        <v>1188</v>
      </c>
      <c r="H992" s="63" t="s">
        <v>1280</v>
      </c>
      <c r="I992" s="63" t="str">
        <f>VLOOKUP(H992,'3. DB25 Alle koder'!B:C,2,FALSE)</f>
        <v>Formidlingsaktiviteter i forbindelse med specialiserede bygge- og anlægsarbejder</v>
      </c>
      <c r="J992" s="64">
        <v>1</v>
      </c>
      <c r="K992" s="68"/>
    </row>
    <row r="993" spans="1:11" x14ac:dyDescent="0.25">
      <c r="A993" s="125" t="str">
        <f t="shared" si="15"/>
        <v>82.99.0046.11.00</v>
      </c>
      <c r="B993" s="63" t="s">
        <v>2034</v>
      </c>
      <c r="C993" s="63" t="s">
        <v>2271</v>
      </c>
      <c r="D993" s="63" t="s">
        <v>3150</v>
      </c>
      <c r="E993" s="69">
        <v>27</v>
      </c>
      <c r="F993" s="79" t="s">
        <v>4001</v>
      </c>
      <c r="G993" s="63" t="s">
        <v>1287</v>
      </c>
      <c r="H993" s="63" t="s">
        <v>1294</v>
      </c>
      <c r="I993" s="63" t="str">
        <f>VLOOKUP(H993,'3. DB25 Alle koder'!B:C,2,FALSE)</f>
        <v>Agenturhandel med landbrugsråvarer, levende dyr, tekstilråvarer og halvfabrikata</v>
      </c>
      <c r="J993" s="64">
        <v>2</v>
      </c>
      <c r="K993" s="79" t="s">
        <v>4001</v>
      </c>
    </row>
    <row r="994" spans="1:11" ht="15" customHeight="1" x14ac:dyDescent="0.25">
      <c r="A994" s="125" t="str">
        <f t="shared" si="15"/>
        <v>82.99.0046.12.00</v>
      </c>
      <c r="B994" s="63" t="s">
        <v>2034</v>
      </c>
      <c r="C994" s="63" t="s">
        <v>2271</v>
      </c>
      <c r="D994" s="63" t="s">
        <v>3150</v>
      </c>
      <c r="E994" s="69">
        <v>27</v>
      </c>
      <c r="F994" s="79" t="s">
        <v>4001</v>
      </c>
      <c r="G994" s="63" t="s">
        <v>1287</v>
      </c>
      <c r="H994" s="63" t="s">
        <v>1297</v>
      </c>
      <c r="I994" s="63" t="str">
        <f>VLOOKUP(H994,'3. DB25 Alle koder'!B:C,2,FALSE)</f>
        <v>Agenturhandel med brændstoffer, malme, metaller og kemiske produkter til industrien</v>
      </c>
      <c r="J994" s="64">
        <v>2</v>
      </c>
      <c r="K994" s="79" t="s">
        <v>4001</v>
      </c>
    </row>
    <row r="995" spans="1:11" ht="15" customHeight="1" x14ac:dyDescent="0.25">
      <c r="A995" s="125" t="str">
        <f t="shared" si="15"/>
        <v>82.99.0046.13.00</v>
      </c>
      <c r="B995" s="63" t="s">
        <v>2034</v>
      </c>
      <c r="C995" s="63" t="s">
        <v>2271</v>
      </c>
      <c r="D995" s="63" t="s">
        <v>3150</v>
      </c>
      <c r="E995" s="69">
        <v>27</v>
      </c>
      <c r="F995" s="79" t="s">
        <v>4001</v>
      </c>
      <c r="G995" s="63" t="s">
        <v>1287</v>
      </c>
      <c r="H995" s="63" t="s">
        <v>1300</v>
      </c>
      <c r="I995" s="63" t="str">
        <f>VLOOKUP(H995,'3. DB25 Alle koder'!B:C,2,FALSE)</f>
        <v>Agenturhandel med tømmer og andre byggematerialer</v>
      </c>
      <c r="J995" s="64">
        <v>2</v>
      </c>
      <c r="K995" s="79" t="s">
        <v>4001</v>
      </c>
    </row>
    <row r="996" spans="1:11" ht="15" customHeight="1" x14ac:dyDescent="0.25">
      <c r="A996" s="125" t="str">
        <f t="shared" si="15"/>
        <v>82.99.0046.14.00</v>
      </c>
      <c r="B996" s="63" t="s">
        <v>2034</v>
      </c>
      <c r="C996" s="63" t="s">
        <v>2271</v>
      </c>
      <c r="D996" s="63" t="s">
        <v>3150</v>
      </c>
      <c r="E996" s="69">
        <v>27</v>
      </c>
      <c r="F996" s="79" t="s">
        <v>4001</v>
      </c>
      <c r="G996" s="63" t="s">
        <v>1287</v>
      </c>
      <c r="H996" s="63" t="s">
        <v>1303</v>
      </c>
      <c r="I996" s="67" t="str">
        <f>VLOOKUP(H996,'3. DB25 Alle koder'!B:C,2,FALSE)</f>
        <v>Agenturhandel med maskiner, teknisk udstyr, skibe og flyvemaskiner</v>
      </c>
      <c r="J996" s="64">
        <v>2</v>
      </c>
      <c r="K996" s="79" t="s">
        <v>4001</v>
      </c>
    </row>
    <row r="997" spans="1:11" x14ac:dyDescent="0.25">
      <c r="A997" s="125" t="str">
        <f t="shared" si="15"/>
        <v>82.99.0046.15.00</v>
      </c>
      <c r="B997" s="63" t="s">
        <v>2034</v>
      </c>
      <c r="C997" s="63" t="s">
        <v>2271</v>
      </c>
      <c r="D997" s="63" t="s">
        <v>3150</v>
      </c>
      <c r="E997" s="69">
        <v>27</v>
      </c>
      <c r="F997" s="79" t="s">
        <v>4001</v>
      </c>
      <c r="G997" s="63" t="s">
        <v>1287</v>
      </c>
      <c r="H997" s="63" t="s">
        <v>1306</v>
      </c>
      <c r="I997" s="63" t="str">
        <f>VLOOKUP(H997,'3. DB25 Alle koder'!B:C,2,FALSE)</f>
        <v>Agenturhandel med møbler, husholdningsartikler og isenkram</v>
      </c>
      <c r="J997" s="64">
        <v>2</v>
      </c>
      <c r="K997" s="79" t="s">
        <v>4001</v>
      </c>
    </row>
    <row r="998" spans="1:11" x14ac:dyDescent="0.25">
      <c r="A998" s="125" t="str">
        <f t="shared" si="15"/>
        <v>82.99.0046.16.00</v>
      </c>
      <c r="B998" s="63" t="s">
        <v>2034</v>
      </c>
      <c r="C998" s="67" t="s">
        <v>2271</v>
      </c>
      <c r="D998" s="67" t="s">
        <v>3150</v>
      </c>
      <c r="E998" s="69">
        <v>27</v>
      </c>
      <c r="F998" s="79" t="s">
        <v>4001</v>
      </c>
      <c r="G998" s="63" t="s">
        <v>1287</v>
      </c>
      <c r="H998" s="63" t="s">
        <v>1309</v>
      </c>
      <c r="I998" s="63" t="str">
        <f>VLOOKUP(H998,'3. DB25 Alle koder'!B:C,2,FALSE)</f>
        <v>Agenturhandel med tekstiler, beklædning, pelsværk, fodtøj og lædervarer</v>
      </c>
      <c r="J998" s="64">
        <v>2</v>
      </c>
      <c r="K998" s="79" t="s">
        <v>4001</v>
      </c>
    </row>
    <row r="999" spans="1:11" ht="15" customHeight="1" x14ac:dyDescent="0.25">
      <c r="A999" s="125" t="str">
        <f t="shared" si="15"/>
        <v>82.99.0046.17.10</v>
      </c>
      <c r="B999" s="63" t="s">
        <v>2034</v>
      </c>
      <c r="C999" s="63" t="s">
        <v>2271</v>
      </c>
      <c r="D999" s="63" t="s">
        <v>3150</v>
      </c>
      <c r="E999" s="69">
        <v>27</v>
      </c>
      <c r="F999" s="79" t="s">
        <v>4001</v>
      </c>
      <c r="G999" s="63" t="s">
        <v>1287</v>
      </c>
      <c r="H999" s="63" t="s">
        <v>1312</v>
      </c>
      <c r="I999" s="63" t="str">
        <f>VLOOKUP(H999,'3. DB25 Alle koder'!B:C,2,FALSE)</f>
        <v>Fiskeauktioner</v>
      </c>
      <c r="J999" s="64">
        <v>2</v>
      </c>
      <c r="K999" s="79" t="s">
        <v>4001</v>
      </c>
    </row>
    <row r="1000" spans="1:11" ht="15" customHeight="1" x14ac:dyDescent="0.25">
      <c r="A1000" s="125" t="str">
        <f t="shared" si="15"/>
        <v>82.99.0046.17.90</v>
      </c>
      <c r="B1000" s="63" t="s">
        <v>2034</v>
      </c>
      <c r="C1000" s="63" t="s">
        <v>2271</v>
      </c>
      <c r="D1000" s="63" t="s">
        <v>3150</v>
      </c>
      <c r="E1000" s="69">
        <v>27</v>
      </c>
      <c r="F1000" s="79" t="s">
        <v>4001</v>
      </c>
      <c r="G1000" s="63" t="s">
        <v>1287</v>
      </c>
      <c r="H1000" s="63" t="s">
        <v>1314</v>
      </c>
      <c r="I1000" s="67" t="str">
        <f>VLOOKUP(H1000,'3. DB25 Alle koder'!B:C,2,FALSE)</f>
        <v>Anden agenturhandel med føde-, drikke- og tobaksvarer</v>
      </c>
      <c r="J1000" s="64">
        <v>2</v>
      </c>
      <c r="K1000" s="79" t="s">
        <v>4001</v>
      </c>
    </row>
    <row r="1001" spans="1:11" x14ac:dyDescent="0.25">
      <c r="A1001" s="125" t="str">
        <f t="shared" si="15"/>
        <v>82.99.0046.18.10</v>
      </c>
      <c r="B1001" s="63" t="s">
        <v>2034</v>
      </c>
      <c r="C1001" s="63" t="s">
        <v>2271</v>
      </c>
      <c r="D1001" s="63" t="s">
        <v>3150</v>
      </c>
      <c r="E1001" s="69">
        <v>27</v>
      </c>
      <c r="F1001" s="77" t="s">
        <v>4001</v>
      </c>
      <c r="G1001" s="63" t="s">
        <v>1287</v>
      </c>
      <c r="H1001" s="63" t="s">
        <v>1317</v>
      </c>
      <c r="I1001" s="63" t="str">
        <f>VLOOKUP(H1001,'3. DB25 Alle koder'!B:C,2,FALSE)</f>
        <v>Agenturhandel med motorcykler, biler, busser og trailere mv.</v>
      </c>
      <c r="J1001" s="64">
        <v>6</v>
      </c>
      <c r="K1001" s="77" t="s">
        <v>4001</v>
      </c>
    </row>
    <row r="1002" spans="1:11" ht="15" customHeight="1" x14ac:dyDescent="0.25">
      <c r="A1002" s="125" t="str">
        <f t="shared" si="15"/>
        <v>82.99.0046.18.90</v>
      </c>
      <c r="B1002" s="63" t="s">
        <v>2034</v>
      </c>
      <c r="C1002" s="63" t="s">
        <v>2271</v>
      </c>
      <c r="D1002" s="63" t="s">
        <v>3150</v>
      </c>
      <c r="E1002" s="69">
        <v>27</v>
      </c>
      <c r="F1002" s="77" t="s">
        <v>4001</v>
      </c>
      <c r="G1002" s="63" t="s">
        <v>1287</v>
      </c>
      <c r="H1002" s="63" t="s">
        <v>1319</v>
      </c>
      <c r="I1002" s="71" t="str">
        <f>VLOOKUP(H1002,'3. DB25 Alle koder'!B:C,2,FALSE)</f>
        <v>Agenturhandel med specialiseret varesortiment, bortset fra køretøjer</v>
      </c>
      <c r="J1002" s="64">
        <v>2</v>
      </c>
      <c r="K1002" s="77" t="s">
        <v>4001</v>
      </c>
    </row>
    <row r="1003" spans="1:11" ht="15" customHeight="1" x14ac:dyDescent="0.25">
      <c r="A1003" s="125" t="str">
        <f t="shared" si="15"/>
        <v>82.99.0046.19.00</v>
      </c>
      <c r="B1003" s="63" t="s">
        <v>2034</v>
      </c>
      <c r="C1003" s="63" t="s">
        <v>2271</v>
      </c>
      <c r="D1003" s="63" t="s">
        <v>3150</v>
      </c>
      <c r="E1003" s="69">
        <v>27</v>
      </c>
      <c r="F1003" s="77" t="s">
        <v>4001</v>
      </c>
      <c r="G1003" s="63" t="s">
        <v>1287</v>
      </c>
      <c r="H1003" s="63" t="s">
        <v>1323</v>
      </c>
      <c r="I1003" s="67" t="str">
        <f>VLOOKUP(H1003,'3. DB25 Alle koder'!B:C,2,FALSE)</f>
        <v>Agenturhandel med ikke-specialiseret varesortiment</v>
      </c>
      <c r="J1003" s="64">
        <v>2</v>
      </c>
      <c r="K1003" s="77" t="s">
        <v>4001</v>
      </c>
    </row>
    <row r="1004" spans="1:11" ht="15" customHeight="1" x14ac:dyDescent="0.25">
      <c r="A1004" s="125" t="str">
        <f t="shared" si="15"/>
        <v>82.99.0047.91.00</v>
      </c>
      <c r="B1004" s="63" t="s">
        <v>2034</v>
      </c>
      <c r="C1004" s="63" t="s">
        <v>2271</v>
      </c>
      <c r="D1004" s="63" t="s">
        <v>3150</v>
      </c>
      <c r="E1004" s="69">
        <v>27</v>
      </c>
      <c r="F1004" s="67" t="s">
        <v>3797</v>
      </c>
      <c r="G1004" s="63" t="s">
        <v>1287</v>
      </c>
      <c r="H1004" s="63" t="s">
        <v>1631</v>
      </c>
      <c r="I1004" s="63" t="str">
        <f>VLOOKUP(H1004,'3. DB25 Alle koder'!B:C,2,FALSE)</f>
        <v>Formidlingsaktiviteter inden for ikke-specialiseret detailhandel</v>
      </c>
      <c r="J1004" s="69">
        <v>15</v>
      </c>
      <c r="K1004" s="67" t="s">
        <v>3908</v>
      </c>
    </row>
    <row r="1005" spans="1:11" ht="15" customHeight="1" x14ac:dyDescent="0.25">
      <c r="A1005" s="125" t="str">
        <f t="shared" si="15"/>
        <v>82.99.0053.30.00</v>
      </c>
      <c r="B1005" s="63" t="s">
        <v>2034</v>
      </c>
      <c r="C1005" s="63" t="s">
        <v>2271</v>
      </c>
      <c r="D1005" s="63" t="s">
        <v>3150</v>
      </c>
      <c r="E1005" s="69">
        <v>27</v>
      </c>
      <c r="F1005" s="67" t="s">
        <v>3797</v>
      </c>
      <c r="G1005" s="63" t="s">
        <v>1635</v>
      </c>
      <c r="H1005" s="63" t="s">
        <v>1762</v>
      </c>
      <c r="I1005" s="63" t="str">
        <f>VLOOKUP(H1005,'3. DB25 Alle koder'!B:C,2,FALSE)</f>
        <v>Formidlingsaktiviteter inden for post- og kuréraktiviteter</v>
      </c>
      <c r="J1005" s="64">
        <v>1</v>
      </c>
      <c r="K1005" s="67" t="s">
        <v>3908</v>
      </c>
    </row>
    <row r="1006" spans="1:11" ht="15" customHeight="1" x14ac:dyDescent="0.25">
      <c r="A1006" s="125" t="str">
        <f t="shared" si="15"/>
        <v>82.99.0055.40.00</v>
      </c>
      <c r="B1006" s="63" t="s">
        <v>2034</v>
      </c>
      <c r="C1006" s="63" t="s">
        <v>2271</v>
      </c>
      <c r="D1006" s="63" t="s">
        <v>3150</v>
      </c>
      <c r="E1006" s="69">
        <v>27</v>
      </c>
      <c r="F1006" s="67" t="s">
        <v>3797</v>
      </c>
      <c r="G1006" s="63" t="s">
        <v>1763</v>
      </c>
      <c r="H1006" s="63" t="s">
        <v>1781</v>
      </c>
      <c r="I1006" s="63" t="str">
        <f>VLOOKUP(H1006,'3. DB25 Alle koder'!B:C,2,FALSE)</f>
        <v>Formidlingsaktiviteter inden for overnatningsfaciliteter</v>
      </c>
      <c r="J1006" s="64">
        <v>4</v>
      </c>
      <c r="K1006" s="67" t="s">
        <v>3908</v>
      </c>
    </row>
    <row r="1007" spans="1:11" x14ac:dyDescent="0.25">
      <c r="A1007" s="125" t="str">
        <f t="shared" si="15"/>
        <v>82.99.0056.40.00</v>
      </c>
      <c r="B1007" s="63" t="s">
        <v>2034</v>
      </c>
      <c r="C1007" s="63" t="s">
        <v>2271</v>
      </c>
      <c r="D1007" s="63" t="s">
        <v>3150</v>
      </c>
      <c r="E1007" s="69">
        <v>27</v>
      </c>
      <c r="F1007" s="67" t="s">
        <v>3797</v>
      </c>
      <c r="G1007" s="63" t="s">
        <v>1763</v>
      </c>
      <c r="H1007" s="63" t="s">
        <v>1815</v>
      </c>
      <c r="I1007" s="63" t="str">
        <f>VLOOKUP(H1007,'3. DB25 Alle koder'!B:C,2,FALSE)</f>
        <v>Formidlingsaktiviteter i forbindelse med restaurationsaktiviteter</v>
      </c>
      <c r="J1007" s="64">
        <v>2</v>
      </c>
      <c r="K1007" s="67" t="s">
        <v>3908</v>
      </c>
    </row>
    <row r="1008" spans="1:11" ht="15" customHeight="1" x14ac:dyDescent="0.25">
      <c r="A1008" s="125" t="str">
        <f t="shared" si="15"/>
        <v>82.99.0061.20.00</v>
      </c>
      <c r="B1008" s="63" t="s">
        <v>2034</v>
      </c>
      <c r="C1008" s="63" t="s">
        <v>2271</v>
      </c>
      <c r="D1008" s="63" t="s">
        <v>3150</v>
      </c>
      <c r="E1008" s="69">
        <v>27</v>
      </c>
      <c r="F1008" s="67" t="s">
        <v>3797</v>
      </c>
      <c r="G1008" s="63" t="s">
        <v>1874</v>
      </c>
      <c r="H1008" s="63" t="s">
        <v>1884</v>
      </c>
      <c r="I1008" s="67" t="str">
        <f>VLOOKUP(H1008,'3. DB25 Alle koder'!B:C,2,FALSE)</f>
        <v>Videresalg af telekommunikation og formidlingsaktiviteter inden for telekommunikation</v>
      </c>
      <c r="J1008" s="64">
        <v>2</v>
      </c>
      <c r="K1008" s="67" t="s">
        <v>3908</v>
      </c>
    </row>
    <row r="1009" spans="1:11" x14ac:dyDescent="0.25">
      <c r="A1009" s="125" t="str">
        <f t="shared" si="15"/>
        <v>82.99.0077.51.00</v>
      </c>
      <c r="B1009" s="63" t="s">
        <v>2034</v>
      </c>
      <c r="C1009" s="63" t="s">
        <v>2271</v>
      </c>
      <c r="D1009" s="63" t="s">
        <v>3150</v>
      </c>
      <c r="E1009" s="69">
        <v>27</v>
      </c>
      <c r="F1009" s="67" t="s">
        <v>3797</v>
      </c>
      <c r="G1009" s="63" t="s">
        <v>2145</v>
      </c>
      <c r="H1009" s="63" t="s">
        <v>2191</v>
      </c>
      <c r="I1009" s="71" t="str">
        <f>VLOOKUP(H1009,'3. DB25 Alle koder'!B:C,2,FALSE)</f>
        <v>Formidlingsaktiviteter inden for udlejning og leasing af biler, autocampere og påhængsvogne</v>
      </c>
      <c r="J1009" s="64">
        <v>3</v>
      </c>
      <c r="K1009" s="67" t="s">
        <v>3908</v>
      </c>
    </row>
    <row r="1010" spans="1:11" x14ac:dyDescent="0.25">
      <c r="A1010" s="125" t="str">
        <f t="shared" si="15"/>
        <v>82.99.0077.52.00</v>
      </c>
      <c r="B1010" s="63" t="s">
        <v>2034</v>
      </c>
      <c r="C1010" s="63" t="s">
        <v>2271</v>
      </c>
      <c r="D1010" s="63" t="s">
        <v>3150</v>
      </c>
      <c r="E1010" s="69">
        <v>27</v>
      </c>
      <c r="F1010" s="67" t="s">
        <v>3797</v>
      </c>
      <c r="G1010" s="63" t="s">
        <v>2145</v>
      </c>
      <c r="H1010" s="63" t="s">
        <v>2194</v>
      </c>
      <c r="I1010" s="82" t="str">
        <f>VLOOKUP(H1010,'3. DB25 Alle koder'!B:C,2,FALSE)</f>
        <v>Formidlingsaktiviteter inden for udlejning og leasing af andre materielle aktiver og andre ikke-finansielle immaterielle aktiver</v>
      </c>
      <c r="J1010" s="64">
        <v>1</v>
      </c>
      <c r="K1010" s="67" t="s">
        <v>3908</v>
      </c>
    </row>
    <row r="1011" spans="1:11" x14ac:dyDescent="0.25">
      <c r="A1011" s="125" t="str">
        <f t="shared" si="15"/>
        <v>82.99.0082.40.00</v>
      </c>
      <c r="B1011" s="63" t="s">
        <v>2034</v>
      </c>
      <c r="C1011" s="63" t="s">
        <v>2271</v>
      </c>
      <c r="D1011" s="63" t="s">
        <v>3150</v>
      </c>
      <c r="E1011" s="69">
        <v>27</v>
      </c>
      <c r="F1011" s="63" t="s">
        <v>3797</v>
      </c>
      <c r="G1011" s="63" t="s">
        <v>2145</v>
      </c>
      <c r="H1011" s="63" t="s">
        <v>2263</v>
      </c>
      <c r="I1011" s="63" t="str">
        <f>VLOOKUP(H1011,'3. DB25 Alle koder'!B:C,2,FALSE)</f>
        <v>Formidlingsaktiviteter inden for forretningsservice i.a.n.</v>
      </c>
      <c r="J1011" s="64">
        <v>2</v>
      </c>
      <c r="K1011" s="63" t="s">
        <v>3908</v>
      </c>
    </row>
    <row r="1012" spans="1:11" x14ac:dyDescent="0.25">
      <c r="A1012" s="125" t="str">
        <f t="shared" si="15"/>
        <v>82.99.0082.91.00</v>
      </c>
      <c r="B1012" s="63" t="s">
        <v>2034</v>
      </c>
      <c r="C1012" s="63" t="s">
        <v>2271</v>
      </c>
      <c r="D1012" s="63" t="s">
        <v>3150</v>
      </c>
      <c r="E1012" s="69">
        <v>27</v>
      </c>
      <c r="F1012" s="77" t="s">
        <v>4002</v>
      </c>
      <c r="G1012" s="63" t="s">
        <v>2145</v>
      </c>
      <c r="H1012" s="63" t="s">
        <v>2267</v>
      </c>
      <c r="I1012" s="63" t="str">
        <f>VLOOKUP(H1012,'3. DB25 Alle koder'!B:C,2,FALSE)</f>
        <v>Inkassoaktiviteter og kreditoplysning</v>
      </c>
      <c r="J1012" s="64">
        <v>2</v>
      </c>
      <c r="K1012" s="77" t="s">
        <v>4002</v>
      </c>
    </row>
    <row r="1013" spans="1:11" x14ac:dyDescent="0.25">
      <c r="A1013" s="125" t="str">
        <f t="shared" si="15"/>
        <v>82.99.0082.99.00</v>
      </c>
      <c r="B1013" s="63" t="s">
        <v>2034</v>
      </c>
      <c r="C1013" s="63" t="s">
        <v>2271</v>
      </c>
      <c r="D1013" s="63" t="s">
        <v>3150</v>
      </c>
      <c r="E1013" s="69">
        <v>27</v>
      </c>
      <c r="F1013" s="70"/>
      <c r="G1013" s="63" t="s">
        <v>2145</v>
      </c>
      <c r="H1013" s="63" t="s">
        <v>2271</v>
      </c>
      <c r="I1013" s="63" t="str">
        <f>VLOOKUP(H1013,'3. DB25 Alle koder'!B:C,2,FALSE)</f>
        <v>Andre forretningsserviceaktiviteter i.a.n.</v>
      </c>
      <c r="J1013" s="64">
        <v>1</v>
      </c>
      <c r="K1013" s="70"/>
    </row>
    <row r="1014" spans="1:11" x14ac:dyDescent="0.25">
      <c r="A1014" s="125" t="str">
        <f t="shared" si="15"/>
        <v>82.99.0085.61.00</v>
      </c>
      <c r="B1014" s="63" t="s">
        <v>2034</v>
      </c>
      <c r="C1014" s="63" t="s">
        <v>2271</v>
      </c>
      <c r="D1014" s="63" t="s">
        <v>3150</v>
      </c>
      <c r="E1014" s="69">
        <v>27</v>
      </c>
      <c r="F1014" s="63" t="s">
        <v>3797</v>
      </c>
      <c r="G1014" s="63" t="s">
        <v>2306</v>
      </c>
      <c r="H1014" s="63" t="s">
        <v>2354</v>
      </c>
      <c r="I1014" s="63" t="str">
        <f>VLOOKUP(H1014,'3. DB25 Alle koder'!B:C,2,FALSE)</f>
        <v>Formidlingsaktiviteter i forbindelse med kurser og undervisere</v>
      </c>
      <c r="J1014" s="64">
        <v>1</v>
      </c>
      <c r="K1014" s="63" t="s">
        <v>3908</v>
      </c>
    </row>
    <row r="1015" spans="1:11" x14ac:dyDescent="0.25">
      <c r="A1015" s="125" t="str">
        <f t="shared" si="15"/>
        <v>82.99.0086.97.00</v>
      </c>
      <c r="B1015" s="63" t="s">
        <v>2034</v>
      </c>
      <c r="C1015" s="63" t="s">
        <v>2271</v>
      </c>
      <c r="D1015" s="63" t="s">
        <v>3150</v>
      </c>
      <c r="E1015" s="69">
        <v>27</v>
      </c>
      <c r="F1015" s="63" t="s">
        <v>3797</v>
      </c>
      <c r="G1015" s="63" t="s">
        <v>2357</v>
      </c>
      <c r="H1015" s="63" t="s">
        <v>2387</v>
      </c>
      <c r="I1015" s="63" t="str">
        <f>VLOOKUP(H1015,'3. DB25 Alle koder'!B:C,2,FALSE)</f>
        <v>Formidlingsaktiviteter inden for læge- og tandlægeaktiviteter og sundhedsvæsen i øvrigt</v>
      </c>
      <c r="J1015" s="64">
        <v>1</v>
      </c>
      <c r="K1015" s="63" t="s">
        <v>3908</v>
      </c>
    </row>
    <row r="1016" spans="1:11" ht="15" customHeight="1" x14ac:dyDescent="0.25">
      <c r="A1016" s="125" t="str">
        <f t="shared" si="15"/>
        <v>82.99.0087.91.00</v>
      </c>
      <c r="B1016" s="63" t="s">
        <v>2034</v>
      </c>
      <c r="C1016" s="63" t="s">
        <v>2271</v>
      </c>
      <c r="D1016" s="63" t="s">
        <v>3150</v>
      </c>
      <c r="E1016" s="69">
        <v>27</v>
      </c>
      <c r="F1016" s="67" t="s">
        <v>3797</v>
      </c>
      <c r="G1016" s="63" t="s">
        <v>2357</v>
      </c>
      <c r="H1016" s="63" t="s">
        <v>2416</v>
      </c>
      <c r="I1016" s="63" t="str">
        <f>VLOOKUP(H1016,'3. DB25 Alle koder'!B:C,2,FALSE)</f>
        <v>Formidlingsaktiviteter inden for institutionsophold</v>
      </c>
      <c r="J1016" s="64">
        <v>1</v>
      </c>
      <c r="K1016" s="67" t="s">
        <v>3908</v>
      </c>
    </row>
    <row r="1017" spans="1:11" ht="15" customHeight="1" x14ac:dyDescent="0.25">
      <c r="A1017" s="125" t="str">
        <f t="shared" si="15"/>
        <v>82.99.0095.40.00</v>
      </c>
      <c r="B1017" s="63" t="s">
        <v>2034</v>
      </c>
      <c r="C1017" s="63" t="s">
        <v>2271</v>
      </c>
      <c r="D1017" s="63" t="s">
        <v>3150</v>
      </c>
      <c r="E1017" s="69">
        <v>27</v>
      </c>
      <c r="F1017" s="67" t="s">
        <v>3797</v>
      </c>
      <c r="G1017" s="63" t="s">
        <v>2542</v>
      </c>
      <c r="H1017" s="63" t="s">
        <v>2606</v>
      </c>
      <c r="I1017" s="63" t="str">
        <f>VLOOKUP(H1017,'3. DB25 Alle koder'!B:C,2,FALSE)</f>
        <v>Formidlingsaktiviteter i forbindelse med reparation og vedligeholdelse af computere, varer til personlig brug og husholdningsbrug samt motorkøretøjer og motorcykler</v>
      </c>
      <c r="J1017" s="64">
        <v>2</v>
      </c>
      <c r="K1017" s="67" t="s">
        <v>3908</v>
      </c>
    </row>
    <row r="1018" spans="1:11" x14ac:dyDescent="0.25">
      <c r="A1018" s="125" t="str">
        <f t="shared" si="15"/>
        <v>82.99.0096.40.00</v>
      </c>
      <c r="B1018" s="63" t="s">
        <v>2034</v>
      </c>
      <c r="C1018" s="63" t="s">
        <v>2271</v>
      </c>
      <c r="D1018" s="63" t="s">
        <v>3150</v>
      </c>
      <c r="E1018" s="69">
        <v>27</v>
      </c>
      <c r="F1018" s="67" t="s">
        <v>3797</v>
      </c>
      <c r="G1018" s="63" t="s">
        <v>2542</v>
      </c>
      <c r="H1018" s="63" t="s">
        <v>2634</v>
      </c>
      <c r="I1018" s="63" t="str">
        <f>VLOOKUP(H1018,'3. DB25 Alle koder'!B:C,2,FALSE)</f>
        <v>Formidlingsaktiviteter inden for personlige serviceydelser</v>
      </c>
      <c r="J1018" s="64">
        <v>2</v>
      </c>
      <c r="K1018" s="67" t="s">
        <v>3908</v>
      </c>
    </row>
    <row r="1019" spans="1:11" x14ac:dyDescent="0.25">
      <c r="A1019" s="125" t="str">
        <f t="shared" si="15"/>
        <v>84.11.0084.11.00</v>
      </c>
      <c r="B1019" s="63" t="s">
        <v>2145</v>
      </c>
      <c r="C1019" s="63" t="s">
        <v>2279</v>
      </c>
      <c r="D1019" s="63" t="s">
        <v>3154</v>
      </c>
      <c r="E1019" s="64">
        <v>1</v>
      </c>
      <c r="F1019" s="63" t="s">
        <v>3797</v>
      </c>
      <c r="G1019" s="63" t="s">
        <v>2272</v>
      </c>
      <c r="H1019" s="63" t="s">
        <v>2279</v>
      </c>
      <c r="I1019" s="63" t="str">
        <f>VLOOKUP(H1019,'3. DB25 Alle koder'!B:C,2,FALSE)</f>
        <v>Generelle offentlige forvaltningsaktiviteter</v>
      </c>
      <c r="J1019" s="64">
        <v>1</v>
      </c>
      <c r="K1019" s="63" t="s">
        <v>3797</v>
      </c>
    </row>
    <row r="1020" spans="1:11" x14ac:dyDescent="0.25">
      <c r="A1020" s="125" t="str">
        <f t="shared" si="15"/>
        <v>84.12.0084.12.00</v>
      </c>
      <c r="B1020" s="63" t="s">
        <v>2145</v>
      </c>
      <c r="C1020" s="63" t="s">
        <v>2282</v>
      </c>
      <c r="D1020" s="63" t="s">
        <v>3155</v>
      </c>
      <c r="E1020" s="64">
        <v>1</v>
      </c>
      <c r="F1020" s="63" t="s">
        <v>3797</v>
      </c>
      <c r="G1020" s="63" t="s">
        <v>2272</v>
      </c>
      <c r="H1020" s="63" t="s">
        <v>2282</v>
      </c>
      <c r="I1020" s="63" t="str">
        <f>VLOOKUP(H1020,'3. DB25 Alle koder'!B:C,2,FALSE)</f>
        <v>Administration af sundhedsvæsen, undervisning, kultur og sociale forhold</v>
      </c>
      <c r="J1020" s="64">
        <v>1</v>
      </c>
      <c r="K1020" s="63" t="s">
        <v>3797</v>
      </c>
    </row>
    <row r="1021" spans="1:11" x14ac:dyDescent="0.25">
      <c r="A1021" s="125" t="str">
        <f t="shared" si="15"/>
        <v>84.13.0084.13.00</v>
      </c>
      <c r="B1021" s="63" t="s">
        <v>2145</v>
      </c>
      <c r="C1021" s="63" t="s">
        <v>2285</v>
      </c>
      <c r="D1021" s="63" t="s">
        <v>2284</v>
      </c>
      <c r="E1021" s="64">
        <v>1</v>
      </c>
      <c r="F1021" s="63" t="s">
        <v>3797</v>
      </c>
      <c r="G1021" s="63" t="s">
        <v>2272</v>
      </c>
      <c r="H1021" s="63" t="s">
        <v>2285</v>
      </c>
      <c r="I1021" s="63" t="str">
        <f>VLOOKUP(H1021,'3. DB25 Alle koder'!B:C,2,FALSE)</f>
        <v>Administration af og bidrag til erhvervsfremme</v>
      </c>
      <c r="J1021" s="64">
        <v>1</v>
      </c>
      <c r="K1021" s="63" t="s">
        <v>3797</v>
      </c>
    </row>
    <row r="1022" spans="1:11" x14ac:dyDescent="0.25">
      <c r="A1022" s="125" t="str">
        <f t="shared" si="15"/>
        <v>84.21.0084.21.00</v>
      </c>
      <c r="B1022" s="63" t="s">
        <v>2145</v>
      </c>
      <c r="C1022" s="63" t="s">
        <v>2290</v>
      </c>
      <c r="D1022" s="63" t="s">
        <v>2289</v>
      </c>
      <c r="E1022" s="64">
        <v>1</v>
      </c>
      <c r="F1022" s="63" t="s">
        <v>3797</v>
      </c>
      <c r="G1022" s="63" t="s">
        <v>2272</v>
      </c>
      <c r="H1022" s="63" t="s">
        <v>2290</v>
      </c>
      <c r="I1022" s="63" t="str">
        <f>VLOOKUP(H1022,'3. DB25 Alle koder'!B:C,2,FALSE)</f>
        <v>Udenrigsanliggender</v>
      </c>
      <c r="J1022" s="64">
        <v>1</v>
      </c>
      <c r="K1022" s="63" t="s">
        <v>3797</v>
      </c>
    </row>
    <row r="1023" spans="1:11" x14ac:dyDescent="0.25">
      <c r="A1023" s="125" t="str">
        <f t="shared" si="15"/>
        <v>84.22.0084.22.00</v>
      </c>
      <c r="B1023" s="63" t="s">
        <v>2145</v>
      </c>
      <c r="C1023" s="63" t="s">
        <v>2293</v>
      </c>
      <c r="D1023" s="63" t="s">
        <v>2292</v>
      </c>
      <c r="E1023" s="64">
        <v>1</v>
      </c>
      <c r="F1023" s="67" t="s">
        <v>3797</v>
      </c>
      <c r="G1023" s="63" t="s">
        <v>2272</v>
      </c>
      <c r="H1023" s="63" t="s">
        <v>2293</v>
      </c>
      <c r="I1023" s="63" t="str">
        <f>VLOOKUP(H1023,'3. DB25 Alle koder'!B:C,2,FALSE)</f>
        <v>Forsvarets aktiviteter</v>
      </c>
      <c r="J1023" s="64">
        <v>1</v>
      </c>
      <c r="K1023" s="67" t="s">
        <v>3797</v>
      </c>
    </row>
    <row r="1024" spans="1:11" x14ac:dyDescent="0.25">
      <c r="A1024" s="125" t="str">
        <f t="shared" si="15"/>
        <v>84.23.0084.23.00</v>
      </c>
      <c r="B1024" s="63" t="s">
        <v>2145</v>
      </c>
      <c r="C1024" s="63" t="s">
        <v>2295</v>
      </c>
      <c r="D1024" s="63" t="s">
        <v>3157</v>
      </c>
      <c r="E1024" s="64">
        <v>1</v>
      </c>
      <c r="F1024" s="63" t="s">
        <v>3797</v>
      </c>
      <c r="G1024" s="63" t="s">
        <v>2272</v>
      </c>
      <c r="H1024" s="63" t="s">
        <v>2295</v>
      </c>
      <c r="I1024" s="63" t="str">
        <f>VLOOKUP(H1024,'3. DB25 Alle koder'!B:C,2,FALSE)</f>
        <v>Rets- og fængselsvæsenets aktiviteter</v>
      </c>
      <c r="J1024" s="64">
        <v>1</v>
      </c>
      <c r="K1024" s="63" t="s">
        <v>3797</v>
      </c>
    </row>
    <row r="1025" spans="1:11" x14ac:dyDescent="0.25">
      <c r="A1025" s="125" t="str">
        <f t="shared" si="15"/>
        <v>84.24.0084.24.00</v>
      </c>
      <c r="B1025" s="63" t="s">
        <v>2145</v>
      </c>
      <c r="C1025" s="63" t="s">
        <v>2298</v>
      </c>
      <c r="D1025" s="63" t="s">
        <v>3158</v>
      </c>
      <c r="E1025" s="64">
        <v>1</v>
      </c>
      <c r="F1025" s="63" t="s">
        <v>3797</v>
      </c>
      <c r="G1025" s="63" t="s">
        <v>2272</v>
      </c>
      <c r="H1025" s="63" t="s">
        <v>2298</v>
      </c>
      <c r="I1025" s="63" t="str">
        <f>VLOOKUP(H1025,'3. DB25 Alle koder'!B:C,2,FALSE)</f>
        <v>Aktiviteter i forbindelse med offentlig sikkerhed og orden</v>
      </c>
      <c r="J1025" s="64">
        <v>1</v>
      </c>
      <c r="K1025" s="63" t="s">
        <v>3797</v>
      </c>
    </row>
    <row r="1026" spans="1:11" x14ac:dyDescent="0.25">
      <c r="A1026" s="125" t="str">
        <f t="shared" ref="A1026:A1089" si="16">C1026&amp;H1026</f>
        <v>84.25.0084.25.00</v>
      </c>
      <c r="B1026" s="63" t="s">
        <v>2145</v>
      </c>
      <c r="C1026" s="63" t="s">
        <v>2301</v>
      </c>
      <c r="D1026" s="63" t="s">
        <v>3159</v>
      </c>
      <c r="E1026" s="64">
        <v>1</v>
      </c>
      <c r="F1026" s="63" t="s">
        <v>3797</v>
      </c>
      <c r="G1026" s="63" t="s">
        <v>2272</v>
      </c>
      <c r="H1026" s="63" t="s">
        <v>2301</v>
      </c>
      <c r="I1026" s="63" t="str">
        <f>VLOOKUP(H1026,'3. DB25 Alle koder'!B:C,2,FALSE)</f>
        <v>Brandvæsenets aktiviteter</v>
      </c>
      <c r="J1026" s="64">
        <v>2</v>
      </c>
      <c r="K1026" s="63" t="s">
        <v>3797</v>
      </c>
    </row>
    <row r="1027" spans="1:11" ht="15" customHeight="1" x14ac:dyDescent="0.25">
      <c r="A1027" s="125" t="str">
        <f t="shared" si="16"/>
        <v>84.30.0084.30.00</v>
      </c>
      <c r="B1027" s="63" t="s">
        <v>2145</v>
      </c>
      <c r="C1027" s="63" t="s">
        <v>2305</v>
      </c>
      <c r="D1027" s="63" t="s">
        <v>3160</v>
      </c>
      <c r="E1027" s="64">
        <v>1</v>
      </c>
      <c r="F1027" s="63" t="s">
        <v>3797</v>
      </c>
      <c r="G1027" s="63" t="s">
        <v>2272</v>
      </c>
      <c r="H1027" s="63" t="s">
        <v>2305</v>
      </c>
      <c r="I1027" s="63" t="str">
        <f>VLOOKUP(H1027,'3. DB25 Alle koder'!B:C,2,FALSE)</f>
        <v>Aktiviteter i forbindelse med lovpligtig socialsikring</v>
      </c>
      <c r="J1027" s="64">
        <v>1</v>
      </c>
      <c r="K1027" s="63" t="s">
        <v>3797</v>
      </c>
    </row>
    <row r="1028" spans="1:11" x14ac:dyDescent="0.25">
      <c r="A1028" s="125" t="str">
        <f t="shared" si="16"/>
        <v>85.10.0085.10.00</v>
      </c>
      <c r="B1028" s="63" t="s">
        <v>2272</v>
      </c>
      <c r="C1028" s="63" t="s">
        <v>2312</v>
      </c>
      <c r="D1028" s="63" t="s">
        <v>2310</v>
      </c>
      <c r="E1028" s="69">
        <v>1</v>
      </c>
      <c r="F1028" s="77" t="s">
        <v>4003</v>
      </c>
      <c r="G1028" s="63" t="s">
        <v>2306</v>
      </c>
      <c r="H1028" s="63" t="s">
        <v>2312</v>
      </c>
      <c r="I1028" s="63" t="str">
        <f>VLOOKUP(H1028,'3. DB25 Alle koder'!B:C,2,FALSE)</f>
        <v>Førskoleundervisning</v>
      </c>
      <c r="J1028" s="64">
        <v>1</v>
      </c>
      <c r="K1028" s="77" t="s">
        <v>4003</v>
      </c>
    </row>
    <row r="1029" spans="1:11" x14ac:dyDescent="0.25">
      <c r="A1029" s="125" t="str">
        <f t="shared" si="16"/>
        <v>85.20.1085.20.10</v>
      </c>
      <c r="B1029" s="63" t="s">
        <v>2272</v>
      </c>
      <c r="C1029" s="63" t="s">
        <v>2316</v>
      </c>
      <c r="D1029" s="63" t="s">
        <v>3162</v>
      </c>
      <c r="E1029" s="64">
        <v>1</v>
      </c>
      <c r="F1029" s="67"/>
      <c r="G1029" s="63" t="s">
        <v>2306</v>
      </c>
      <c r="H1029" s="63" t="s">
        <v>2316</v>
      </c>
      <c r="I1029" s="63" t="str">
        <f>VLOOKUP(H1029,'3. DB25 Alle koder'!B:C,2,FALSE)</f>
        <v>Undervisning på almene grundskoler</v>
      </c>
      <c r="J1029" s="64">
        <v>1</v>
      </c>
      <c r="K1029" s="67"/>
    </row>
    <row r="1030" spans="1:11" x14ac:dyDescent="0.25">
      <c r="A1030" s="125" t="str">
        <f t="shared" si="16"/>
        <v>85.20.2085.20.20</v>
      </c>
      <c r="B1030" s="63" t="s">
        <v>2272</v>
      </c>
      <c r="C1030" s="63" t="s">
        <v>2318</v>
      </c>
      <c r="D1030" s="63" t="s">
        <v>3163</v>
      </c>
      <c r="E1030" s="64">
        <v>1</v>
      </c>
      <c r="F1030" s="67"/>
      <c r="G1030" s="63" t="s">
        <v>2306</v>
      </c>
      <c r="H1030" s="63" t="s">
        <v>2318</v>
      </c>
      <c r="I1030" s="63" t="str">
        <f>VLOOKUP(H1030,'3. DB25 Alle koder'!B:C,2,FALSE)</f>
        <v>Undervisning på specialskoler for børn med funktionsnedsættelser</v>
      </c>
      <c r="J1030" s="64">
        <v>1</v>
      </c>
      <c r="K1030" s="67"/>
    </row>
    <row r="1031" spans="1:11" ht="15" customHeight="1" x14ac:dyDescent="0.25">
      <c r="A1031" s="125" t="str">
        <f t="shared" si="16"/>
        <v>85.31.1085.31.10</v>
      </c>
      <c r="B1031" s="63" t="s">
        <v>2272</v>
      </c>
      <c r="C1031" s="63" t="s">
        <v>2324</v>
      </c>
      <c r="D1031" s="63" t="s">
        <v>3166</v>
      </c>
      <c r="E1031" s="64">
        <v>1</v>
      </c>
      <c r="F1031" s="67"/>
      <c r="G1031" s="63" t="s">
        <v>2306</v>
      </c>
      <c r="H1031" s="63" t="s">
        <v>2324</v>
      </c>
      <c r="I1031" s="63" t="str">
        <f>VLOOKUP(H1031,'3. DB25 Alle koder'!B:C,2,FALSE)</f>
        <v>Undervisning på ungdoms- og efterskoler</v>
      </c>
      <c r="J1031" s="64">
        <v>1</v>
      </c>
      <c r="K1031" s="67"/>
    </row>
    <row r="1032" spans="1:11" x14ac:dyDescent="0.25">
      <c r="A1032" s="125" t="str">
        <f t="shared" si="16"/>
        <v>85.31.2085.31.20</v>
      </c>
      <c r="B1032" s="63" t="s">
        <v>2272</v>
      </c>
      <c r="C1032" s="63" t="s">
        <v>2326</v>
      </c>
      <c r="D1032" s="63" t="s">
        <v>3167</v>
      </c>
      <c r="E1032" s="64">
        <v>1</v>
      </c>
      <c r="F1032" s="68"/>
      <c r="G1032" s="63" t="s">
        <v>2306</v>
      </c>
      <c r="H1032" s="63" t="s">
        <v>2326</v>
      </c>
      <c r="I1032" s="63" t="str">
        <f>VLOOKUP(H1032,'3. DB25 Alle koder'!B:C,2,FALSE)</f>
        <v>Undervisning på gymnasier, studenter- og HF-kurser</v>
      </c>
      <c r="J1032" s="64">
        <v>1</v>
      </c>
      <c r="K1032" s="68"/>
    </row>
    <row r="1033" spans="1:11" x14ac:dyDescent="0.25">
      <c r="A1033" s="125" t="str">
        <f t="shared" si="16"/>
        <v>85.32.0085.32.00</v>
      </c>
      <c r="B1033" s="63" t="s">
        <v>2272</v>
      </c>
      <c r="C1033" s="63" t="s">
        <v>2330</v>
      </c>
      <c r="D1033" s="63" t="s">
        <v>3168</v>
      </c>
      <c r="E1033" s="64">
        <v>1</v>
      </c>
      <c r="F1033" s="68"/>
      <c r="G1033" s="63" t="s">
        <v>2306</v>
      </c>
      <c r="H1033" s="63" t="s">
        <v>2330</v>
      </c>
      <c r="I1033" s="63" t="str">
        <f>VLOOKUP(H1033,'3. DB25 Alle koder'!B:C,2,FALSE)</f>
        <v>Undervisning på erhvervsfaglige skoler</v>
      </c>
      <c r="J1033" s="64">
        <v>1</v>
      </c>
      <c r="K1033" s="68"/>
    </row>
    <row r="1034" spans="1:11" x14ac:dyDescent="0.25">
      <c r="A1034" s="125" t="str">
        <f t="shared" si="16"/>
        <v>85.41.0085.33.00</v>
      </c>
      <c r="B1034" s="63" t="s">
        <v>2272</v>
      </c>
      <c r="C1034" s="63" t="s">
        <v>3446</v>
      </c>
      <c r="D1034" s="63" t="s">
        <v>3171</v>
      </c>
      <c r="E1034" s="64">
        <v>1</v>
      </c>
      <c r="F1034" s="68"/>
      <c r="G1034" s="63" t="s">
        <v>2306</v>
      </c>
      <c r="H1034" s="63" t="s">
        <v>2333</v>
      </c>
      <c r="I1034" s="63" t="str">
        <f>VLOOKUP(H1034,'3. DB25 Alle koder'!B:C,2,FALSE)</f>
        <v>Videregående uddannelse, ikke på universitetsniveau</v>
      </c>
      <c r="J1034" s="64">
        <v>1</v>
      </c>
      <c r="K1034" s="68"/>
    </row>
    <row r="1035" spans="1:11" x14ac:dyDescent="0.25">
      <c r="A1035" s="125" t="str">
        <f t="shared" si="16"/>
        <v>85.42.0085.40.00</v>
      </c>
      <c r="B1035" s="63" t="s">
        <v>2272</v>
      </c>
      <c r="C1035" s="63" t="s">
        <v>3447</v>
      </c>
      <c r="D1035" s="63" t="s">
        <v>3173</v>
      </c>
      <c r="E1035" s="64">
        <v>1</v>
      </c>
      <c r="F1035" s="68"/>
      <c r="G1035" s="63" t="s">
        <v>2306</v>
      </c>
      <c r="H1035" s="63" t="s">
        <v>2337</v>
      </c>
      <c r="I1035" s="63" t="str">
        <f>VLOOKUP(H1035,'3. DB25 Alle koder'!B:C,2,FALSE)</f>
        <v>Videregående uddannelse på universitetsniveau</v>
      </c>
      <c r="J1035" s="64">
        <v>1</v>
      </c>
      <c r="K1035" s="68"/>
    </row>
    <row r="1036" spans="1:11" x14ac:dyDescent="0.25">
      <c r="A1036" s="125" t="str">
        <f t="shared" si="16"/>
        <v>85.51.0085.51.00</v>
      </c>
      <c r="B1036" s="63" t="s">
        <v>2272</v>
      </c>
      <c r="C1036" s="63" t="s">
        <v>2342</v>
      </c>
      <c r="D1036" s="63" t="s">
        <v>2341</v>
      </c>
      <c r="E1036" s="64">
        <v>2</v>
      </c>
      <c r="F1036" s="68"/>
      <c r="G1036" s="63" t="s">
        <v>2306</v>
      </c>
      <c r="H1036" s="63" t="s">
        <v>2342</v>
      </c>
      <c r="I1036" s="63" t="str">
        <f>VLOOKUP(H1036,'3. DB25 Alle koder'!B:C,2,FALSE)</f>
        <v>Undervisning inden for sport og fritid</v>
      </c>
      <c r="J1036" s="64">
        <v>1</v>
      </c>
      <c r="K1036" s="68"/>
    </row>
    <row r="1037" spans="1:11" ht="15" customHeight="1" x14ac:dyDescent="0.25">
      <c r="A1037" s="125" t="str">
        <f t="shared" si="16"/>
        <v>85.51.0093.13.00</v>
      </c>
      <c r="B1037" s="63" t="s">
        <v>2272</v>
      </c>
      <c r="C1037" s="63" t="s">
        <v>2342</v>
      </c>
      <c r="D1037" s="63" t="s">
        <v>2341</v>
      </c>
      <c r="E1037" s="64">
        <v>2</v>
      </c>
      <c r="F1037" s="79" t="s">
        <v>4004</v>
      </c>
      <c r="G1037" s="63" t="s">
        <v>2456</v>
      </c>
      <c r="H1037" s="63" t="s">
        <v>2528</v>
      </c>
      <c r="I1037" s="63" t="str">
        <f>VLOOKUP(H1037,'3. DB25 Alle koder'!B:C,2,FALSE)</f>
        <v>Drift af fitnesscentre</v>
      </c>
      <c r="J1037" s="64">
        <v>2</v>
      </c>
      <c r="K1037" s="79" t="s">
        <v>4004</v>
      </c>
    </row>
    <row r="1038" spans="1:11" ht="15" customHeight="1" x14ac:dyDescent="0.25">
      <c r="A1038" s="125" t="str">
        <f t="shared" si="16"/>
        <v>85.52.0085.52.00</v>
      </c>
      <c r="B1038" s="63" t="s">
        <v>2272</v>
      </c>
      <c r="C1038" s="63" t="s">
        <v>2345</v>
      </c>
      <c r="D1038" s="63" t="s">
        <v>2344</v>
      </c>
      <c r="E1038" s="64">
        <v>1</v>
      </c>
      <c r="F1038" s="68" t="s">
        <v>3797</v>
      </c>
      <c r="G1038" s="63" t="s">
        <v>2306</v>
      </c>
      <c r="H1038" s="63" t="s">
        <v>2345</v>
      </c>
      <c r="I1038" s="63" t="str">
        <f>VLOOKUP(H1038,'3. DB25 Alle koder'!B:C,2,FALSE)</f>
        <v>Undervisning i kulturelle discipliner</v>
      </c>
      <c r="J1038" s="64">
        <v>1</v>
      </c>
      <c r="K1038" s="68" t="s">
        <v>3797</v>
      </c>
    </row>
    <row r="1039" spans="1:11" x14ac:dyDescent="0.25">
      <c r="A1039" s="125" t="str">
        <f t="shared" si="16"/>
        <v>85.53.0085.53.00</v>
      </c>
      <c r="B1039" s="63" t="s">
        <v>2272</v>
      </c>
      <c r="C1039" s="63" t="s">
        <v>2348</v>
      </c>
      <c r="D1039" s="63" t="s">
        <v>3174</v>
      </c>
      <c r="E1039" s="64">
        <v>1</v>
      </c>
      <c r="F1039" s="68" t="s">
        <v>3797</v>
      </c>
      <c r="G1039" s="63" t="s">
        <v>2306</v>
      </c>
      <c r="H1039" s="63" t="s">
        <v>2348</v>
      </c>
      <c r="I1039" s="63" t="str">
        <f>VLOOKUP(H1039,'3. DB25 Alle koder'!B:C,2,FALSE)</f>
        <v>Drift af køreskoler</v>
      </c>
      <c r="J1039" s="64">
        <v>1</v>
      </c>
      <c r="K1039" s="68" t="s">
        <v>3797</v>
      </c>
    </row>
    <row r="1040" spans="1:11" x14ac:dyDescent="0.25">
      <c r="A1040" s="125" t="str">
        <f t="shared" si="16"/>
        <v>85.59.0085.59.00</v>
      </c>
      <c r="B1040" s="63" t="s">
        <v>2272</v>
      </c>
      <c r="C1040" s="63" t="s">
        <v>2350</v>
      </c>
      <c r="D1040" s="63" t="s">
        <v>3175</v>
      </c>
      <c r="E1040" s="64">
        <v>1</v>
      </c>
      <c r="F1040" s="63" t="s">
        <v>3797</v>
      </c>
      <c r="G1040" s="63" t="s">
        <v>2306</v>
      </c>
      <c r="H1040" s="63" t="s">
        <v>2350</v>
      </c>
      <c r="I1040" s="63" t="str">
        <f>VLOOKUP(H1040,'3. DB25 Alle koder'!B:C,2,FALSE)</f>
        <v>Anden undervisning i.a.n.</v>
      </c>
      <c r="J1040" s="64">
        <v>1</v>
      </c>
      <c r="K1040" s="63" t="s">
        <v>3797</v>
      </c>
    </row>
    <row r="1041" spans="1:11" x14ac:dyDescent="0.25">
      <c r="A1041" s="125" t="str">
        <f t="shared" si="16"/>
        <v>85.60.0085.69.00</v>
      </c>
      <c r="B1041" s="63" t="s">
        <v>2272</v>
      </c>
      <c r="C1041" s="63" t="s">
        <v>3448</v>
      </c>
      <c r="D1041" s="63" t="s">
        <v>3176</v>
      </c>
      <c r="E1041" s="64">
        <v>1</v>
      </c>
      <c r="F1041" s="67" t="s">
        <v>3797</v>
      </c>
      <c r="G1041" s="63" t="s">
        <v>2306</v>
      </c>
      <c r="H1041" s="63" t="s">
        <v>2356</v>
      </c>
      <c r="I1041" s="63" t="str">
        <f>VLOOKUP(H1041,'3. DB25 Alle koder'!B:C,2,FALSE)</f>
        <v>Levering af hjælpeydelser i forbindelse med undervisning i.a.n.</v>
      </c>
      <c r="J1041" s="64">
        <v>1</v>
      </c>
      <c r="K1041" s="67" t="s">
        <v>3797</v>
      </c>
    </row>
    <row r="1042" spans="1:11" ht="15" customHeight="1" x14ac:dyDescent="0.25">
      <c r="A1042" s="125" t="str">
        <f t="shared" si="16"/>
        <v>86.10.0086.10.00</v>
      </c>
      <c r="B1042" s="63" t="s">
        <v>2306</v>
      </c>
      <c r="C1042" s="63" t="s">
        <v>2361</v>
      </c>
      <c r="D1042" s="63" t="s">
        <v>3179</v>
      </c>
      <c r="E1042" s="64">
        <v>1</v>
      </c>
      <c r="F1042" s="67" t="s">
        <v>3797</v>
      </c>
      <c r="G1042" s="63" t="s">
        <v>2357</v>
      </c>
      <c r="H1042" s="63" t="s">
        <v>2361</v>
      </c>
      <c r="I1042" s="63" t="str">
        <f>VLOOKUP(H1042,'3. DB25 Alle koder'!B:C,2,FALSE)</f>
        <v>Hospitalsaktviteter</v>
      </c>
      <c r="J1042" s="64">
        <v>1</v>
      </c>
      <c r="K1042" s="67" t="s">
        <v>3797</v>
      </c>
    </row>
    <row r="1043" spans="1:11" ht="15" customHeight="1" x14ac:dyDescent="0.25">
      <c r="A1043" s="125" t="str">
        <f t="shared" si="16"/>
        <v>86.21.0086.21.00</v>
      </c>
      <c r="B1043" s="63" t="s">
        <v>2306</v>
      </c>
      <c r="C1043" s="63" t="s">
        <v>2364</v>
      </c>
      <c r="D1043" s="63" t="s">
        <v>3181</v>
      </c>
      <c r="E1043" s="64">
        <v>1</v>
      </c>
      <c r="F1043" s="67" t="s">
        <v>3797</v>
      </c>
      <c r="G1043" s="63" t="s">
        <v>2357</v>
      </c>
      <c r="H1043" s="63" t="s">
        <v>2364</v>
      </c>
      <c r="I1043" s="63" t="str">
        <f>VLOOKUP(H1043,'3. DB25 Alle koder'!B:C,2,FALSE)</f>
        <v>Alment praktiserende lægers aktiviteter</v>
      </c>
      <c r="J1043" s="64">
        <v>1</v>
      </c>
      <c r="K1043" s="67" t="s">
        <v>3797</v>
      </c>
    </row>
    <row r="1044" spans="1:11" ht="15" customHeight="1" x14ac:dyDescent="0.25">
      <c r="A1044" s="125" t="str">
        <f t="shared" si="16"/>
        <v>86.22.0086.22.00</v>
      </c>
      <c r="B1044" s="63" t="s">
        <v>2306</v>
      </c>
      <c r="C1044" s="63" t="s">
        <v>2366</v>
      </c>
      <c r="D1044" s="63" t="s">
        <v>3182</v>
      </c>
      <c r="E1044" s="64">
        <v>1</v>
      </c>
      <c r="F1044" s="67" t="s">
        <v>3797</v>
      </c>
      <c r="G1044" s="63" t="s">
        <v>2357</v>
      </c>
      <c r="H1044" s="63" t="s">
        <v>2366</v>
      </c>
      <c r="I1044" s="63" t="str">
        <f>VLOOKUP(H1044,'3. DB25 Alle koder'!B:C,2,FALSE)</f>
        <v>Speciallægers aktiviteter</v>
      </c>
      <c r="J1044" s="64">
        <v>1</v>
      </c>
      <c r="K1044" s="67" t="s">
        <v>3797</v>
      </c>
    </row>
    <row r="1045" spans="1:11" ht="15" customHeight="1" x14ac:dyDescent="0.25">
      <c r="A1045" s="125" t="str">
        <f t="shared" si="16"/>
        <v>86.23.0086.23.00</v>
      </c>
      <c r="B1045" s="63" t="s">
        <v>2306</v>
      </c>
      <c r="C1045" s="63" t="s">
        <v>2368</v>
      </c>
      <c r="D1045" s="63" t="s">
        <v>3183</v>
      </c>
      <c r="E1045" s="64">
        <v>1</v>
      </c>
      <c r="F1045" s="67" t="s">
        <v>3797</v>
      </c>
      <c r="G1045" s="63" t="s">
        <v>2357</v>
      </c>
      <c r="H1045" s="63" t="s">
        <v>2368</v>
      </c>
      <c r="I1045" s="63" t="str">
        <f>VLOOKUP(H1045,'3. DB25 Alle koder'!B:C,2,FALSE)</f>
        <v>Tandlægers aktiviteter</v>
      </c>
      <c r="J1045" s="64">
        <v>1</v>
      </c>
      <c r="K1045" s="67" t="s">
        <v>3797</v>
      </c>
    </row>
    <row r="1046" spans="1:11" ht="15" customHeight="1" x14ac:dyDescent="0.25">
      <c r="A1046" s="125" t="str">
        <f t="shared" si="16"/>
        <v>86.90.1086.94.00</v>
      </c>
      <c r="B1046" s="63" t="s">
        <v>2306</v>
      </c>
      <c r="C1046" s="63" t="s">
        <v>3451</v>
      </c>
      <c r="D1046" s="63" t="s">
        <v>3186</v>
      </c>
      <c r="E1046" s="64">
        <v>1</v>
      </c>
      <c r="F1046" s="63" t="s">
        <v>3797</v>
      </c>
      <c r="G1046" s="63" t="s">
        <v>2357</v>
      </c>
      <c r="H1046" s="63" t="s">
        <v>2379</v>
      </c>
      <c r="I1046" s="63" t="str">
        <f>VLOOKUP(H1046,'3. DB25 Alle koder'!B:C,2,FALSE)</f>
        <v>Sundhedspleje, hjemmesygepleje, jordemoderaktiviteter mv.</v>
      </c>
      <c r="J1046" s="64">
        <v>1</v>
      </c>
      <c r="K1046" s="63" t="s">
        <v>3797</v>
      </c>
    </row>
    <row r="1047" spans="1:11" x14ac:dyDescent="0.25">
      <c r="A1047" s="125" t="str">
        <f t="shared" si="16"/>
        <v>86.90.2086.95.00</v>
      </c>
      <c r="B1047" s="63" t="s">
        <v>2306</v>
      </c>
      <c r="C1047" s="63" t="s">
        <v>3452</v>
      </c>
      <c r="D1047" s="63" t="s">
        <v>3187</v>
      </c>
      <c r="E1047" s="64">
        <v>1</v>
      </c>
      <c r="F1047" s="63" t="s">
        <v>3797</v>
      </c>
      <c r="G1047" s="63" t="s">
        <v>2357</v>
      </c>
      <c r="H1047" s="63" t="s">
        <v>2382</v>
      </c>
      <c r="I1047" s="63" t="str">
        <f>VLOOKUP(H1047,'3. DB25 Alle koder'!B:C,2,FALSE)</f>
        <v>Fysio- og ergoterapi</v>
      </c>
      <c r="J1047" s="64">
        <v>1</v>
      </c>
      <c r="K1047" s="63" t="s">
        <v>3797</v>
      </c>
    </row>
    <row r="1048" spans="1:11" x14ac:dyDescent="0.25">
      <c r="A1048" s="125" t="str">
        <f t="shared" si="16"/>
        <v>86.90.3086.93.00</v>
      </c>
      <c r="B1048" s="63" t="s">
        <v>2306</v>
      </c>
      <c r="C1048" s="63" t="s">
        <v>3450</v>
      </c>
      <c r="D1048" s="63" t="s">
        <v>3188</v>
      </c>
      <c r="E1048" s="64">
        <v>1</v>
      </c>
      <c r="F1048" s="67" t="s">
        <v>3797</v>
      </c>
      <c r="G1048" s="63" t="s">
        <v>2357</v>
      </c>
      <c r="H1048" s="63" t="s">
        <v>2377</v>
      </c>
      <c r="I1048" s="63" t="str">
        <f>VLOOKUP(H1048,'3. DB25 Alle koder'!B:C,2,FALSE)</f>
        <v>Psykologisk og psykoterapeutisk rådgivning</v>
      </c>
      <c r="J1048" s="64">
        <v>1</v>
      </c>
      <c r="K1048" s="67" t="s">
        <v>3797</v>
      </c>
    </row>
    <row r="1049" spans="1:11" x14ac:dyDescent="0.25">
      <c r="A1049" s="125" t="str">
        <f t="shared" si="16"/>
        <v>86.90.4086.96.00</v>
      </c>
      <c r="B1049" s="63" t="s">
        <v>2306</v>
      </c>
      <c r="C1049" s="63" t="s">
        <v>3643</v>
      </c>
      <c r="D1049" s="63" t="s">
        <v>3189</v>
      </c>
      <c r="E1049" s="64">
        <v>1</v>
      </c>
      <c r="F1049" s="63" t="s">
        <v>3797</v>
      </c>
      <c r="G1049" s="63" t="s">
        <v>2357</v>
      </c>
      <c r="H1049" s="63" t="s">
        <v>2385</v>
      </c>
      <c r="I1049" s="63" t="str">
        <f>VLOOKUP(H1049,'3. DB25 Alle koder'!B:C,2,FALSE)</f>
        <v>Traditionelle, komplementære og alternative behandlingsformer</v>
      </c>
      <c r="J1049" s="64">
        <v>3</v>
      </c>
      <c r="K1049" s="63" t="s">
        <v>3797</v>
      </c>
    </row>
    <row r="1050" spans="1:11" x14ac:dyDescent="0.25">
      <c r="A1050" s="125" t="str">
        <f t="shared" si="16"/>
        <v>86.90.9086.91.00</v>
      </c>
      <c r="B1050" s="63" t="s">
        <v>2306</v>
      </c>
      <c r="C1050" s="63" t="s">
        <v>3449</v>
      </c>
      <c r="D1050" s="63" t="s">
        <v>3190</v>
      </c>
      <c r="E1050" s="64">
        <v>4</v>
      </c>
      <c r="F1050" s="67" t="s">
        <v>3797</v>
      </c>
      <c r="G1050" s="63" t="s">
        <v>2357</v>
      </c>
      <c r="H1050" s="63" t="s">
        <v>2371</v>
      </c>
      <c r="I1050" s="63" t="str">
        <f>VLOOKUP(H1050,'3. DB25 Alle koder'!B:C,2,FALSE)</f>
        <v>Billeddiagnostiske undersøgelser og medicinske laboratorieaktiviteter</v>
      </c>
      <c r="J1050" s="64">
        <v>1</v>
      </c>
      <c r="K1050" s="67" t="s">
        <v>3797</v>
      </c>
    </row>
    <row r="1051" spans="1:11" x14ac:dyDescent="0.25">
      <c r="A1051" s="125" t="str">
        <f t="shared" si="16"/>
        <v>86.90.9086.92.00</v>
      </c>
      <c r="B1051" s="63" t="s">
        <v>2306</v>
      </c>
      <c r="C1051" s="63" t="s">
        <v>3449</v>
      </c>
      <c r="D1051" s="63" t="s">
        <v>3190</v>
      </c>
      <c r="E1051" s="64">
        <v>4</v>
      </c>
      <c r="F1051" s="67" t="s">
        <v>3797</v>
      </c>
      <c r="G1051" s="63" t="s">
        <v>2357</v>
      </c>
      <c r="H1051" s="63" t="s">
        <v>2374</v>
      </c>
      <c r="I1051" s="63" t="str">
        <f>VLOOKUP(H1051,'3. DB25 Alle koder'!B:C,2,FALSE)</f>
        <v>Patienttransport med ambulance</v>
      </c>
      <c r="J1051" s="64">
        <v>1</v>
      </c>
      <c r="K1051" s="67" t="s">
        <v>3797</v>
      </c>
    </row>
    <row r="1052" spans="1:11" x14ac:dyDescent="0.25">
      <c r="A1052" s="125" t="str">
        <f t="shared" si="16"/>
        <v>86.90.9086.96.00</v>
      </c>
      <c r="B1052" s="63" t="s">
        <v>2306</v>
      </c>
      <c r="C1052" s="63" t="s">
        <v>3449</v>
      </c>
      <c r="D1052" s="63" t="s">
        <v>3190</v>
      </c>
      <c r="E1052" s="64">
        <v>4</v>
      </c>
      <c r="F1052" s="63" t="s">
        <v>3797</v>
      </c>
      <c r="G1052" s="63" t="s">
        <v>2357</v>
      </c>
      <c r="H1052" s="63" t="s">
        <v>2385</v>
      </c>
      <c r="I1052" s="63" t="str">
        <f>VLOOKUP(H1052,'3. DB25 Alle koder'!B:C,2,FALSE)</f>
        <v>Traditionelle, komplementære og alternative behandlingsformer</v>
      </c>
      <c r="J1052" s="64">
        <v>3</v>
      </c>
      <c r="K1052" s="63" t="s">
        <v>3797</v>
      </c>
    </row>
    <row r="1053" spans="1:11" ht="15" customHeight="1" x14ac:dyDescent="0.25">
      <c r="A1053" s="125" t="str">
        <f t="shared" si="16"/>
        <v>86.90.9086.99.00</v>
      </c>
      <c r="B1053" s="63" t="s">
        <v>2306</v>
      </c>
      <c r="C1053" s="63" t="s">
        <v>3449</v>
      </c>
      <c r="D1053" s="63" t="s">
        <v>3190</v>
      </c>
      <c r="E1053" s="64">
        <v>4</v>
      </c>
      <c r="F1053" s="63" t="s">
        <v>3797</v>
      </c>
      <c r="G1053" s="63" t="s">
        <v>2357</v>
      </c>
      <c r="H1053" s="63" t="s">
        <v>2389</v>
      </c>
      <c r="I1053" s="63" t="str">
        <f>VLOOKUP(H1053,'3. DB25 Alle koder'!B:C,2,FALSE)</f>
        <v>Drift af sundhedsvæsen i øvrigt i.a.n.</v>
      </c>
      <c r="J1053" s="64">
        <v>1</v>
      </c>
      <c r="K1053" s="63" t="s">
        <v>3797</v>
      </c>
    </row>
    <row r="1054" spans="1:11" x14ac:dyDescent="0.25">
      <c r="A1054" s="125" t="str">
        <f t="shared" si="16"/>
        <v>87.10.1087.10.10</v>
      </c>
      <c r="B1054" s="63" t="s">
        <v>2306</v>
      </c>
      <c r="C1054" s="63" t="s">
        <v>2395</v>
      </c>
      <c r="D1054" s="63" t="s">
        <v>3193</v>
      </c>
      <c r="E1054" s="64">
        <v>1</v>
      </c>
      <c r="F1054" s="63" t="s">
        <v>3797</v>
      </c>
      <c r="G1054" s="63" t="s">
        <v>2357</v>
      </c>
      <c r="H1054" s="63" t="s">
        <v>2395</v>
      </c>
      <c r="I1054" s="63" t="str">
        <f>VLOOKUP(H1054,'3. DB25 Alle koder'!B:C,2,FALSE)</f>
        <v>Drift af plejehjem</v>
      </c>
      <c r="J1054" s="64">
        <v>1</v>
      </c>
      <c r="K1054" s="63" t="s">
        <v>3797</v>
      </c>
    </row>
    <row r="1055" spans="1:11" x14ac:dyDescent="0.25">
      <c r="A1055" s="125" t="str">
        <f t="shared" si="16"/>
        <v>87.10.2087.10.20</v>
      </c>
      <c r="B1055" s="63" t="s">
        <v>2306</v>
      </c>
      <c r="C1055" s="63" t="s">
        <v>2397</v>
      </c>
      <c r="D1055" s="63" t="s">
        <v>2398</v>
      </c>
      <c r="E1055" s="64">
        <v>1</v>
      </c>
      <c r="F1055" s="63" t="s">
        <v>3797</v>
      </c>
      <c r="G1055" s="63" t="s">
        <v>2357</v>
      </c>
      <c r="H1055" s="63" t="s">
        <v>2397</v>
      </c>
      <c r="I1055" s="67" t="str">
        <f>VLOOKUP(H1055,'3. DB25 Alle koder'!B:C,2,FALSE)</f>
        <v>Institutionsophold med sygepleje i.a.n.</v>
      </c>
      <c r="J1055" s="64">
        <v>1</v>
      </c>
      <c r="K1055" s="63" t="s">
        <v>3797</v>
      </c>
    </row>
    <row r="1056" spans="1:11" ht="15" customHeight="1" x14ac:dyDescent="0.25">
      <c r="A1056" s="125" t="str">
        <f t="shared" si="16"/>
        <v>87.20.1087.20.10</v>
      </c>
      <c r="B1056" s="63" t="s">
        <v>2306</v>
      </c>
      <c r="C1056" s="63" t="s">
        <v>2402</v>
      </c>
      <c r="D1056" s="63" t="s">
        <v>3195</v>
      </c>
      <c r="E1056" s="64">
        <v>1</v>
      </c>
      <c r="F1056" s="63" t="s">
        <v>3797</v>
      </c>
      <c r="G1056" s="63" t="s">
        <v>2357</v>
      </c>
      <c r="H1056" s="63" t="s">
        <v>2402</v>
      </c>
      <c r="I1056" s="67" t="str">
        <f>VLOOKUP(H1056,'3. DB25 Alle koder'!B:C,2,FALSE)</f>
        <v>Drift af døgninstitutioner for personer med psykiske handicap</v>
      </c>
      <c r="J1056" s="64">
        <v>1</v>
      </c>
      <c r="K1056" s="63" t="s">
        <v>3797</v>
      </c>
    </row>
    <row r="1057" spans="1:11" x14ac:dyDescent="0.25">
      <c r="A1057" s="125" t="str">
        <f t="shared" si="16"/>
        <v>87.20.2087.20.20</v>
      </c>
      <c r="B1057" s="63" t="s">
        <v>2306</v>
      </c>
      <c r="C1057" s="63" t="s">
        <v>2404</v>
      </c>
      <c r="D1057" s="63" t="s">
        <v>3196</v>
      </c>
      <c r="E1057" s="64">
        <v>1</v>
      </c>
      <c r="F1057" s="63" t="s">
        <v>3797</v>
      </c>
      <c r="G1057" s="63" t="s">
        <v>2357</v>
      </c>
      <c r="H1057" s="63" t="s">
        <v>2404</v>
      </c>
      <c r="I1057" s="67" t="str">
        <f>VLOOKUP(H1057,'3. DB25 Alle koder'!B:C,2,FALSE)</f>
        <v>Drift af behandlingshjem for stofmisbrugere og alkoholskadede</v>
      </c>
      <c r="J1057" s="64">
        <v>1</v>
      </c>
      <c r="K1057" s="63" t="s">
        <v>3797</v>
      </c>
    </row>
    <row r="1058" spans="1:11" x14ac:dyDescent="0.25">
      <c r="A1058" s="125" t="str">
        <f t="shared" si="16"/>
        <v>87.30.1087.30.10</v>
      </c>
      <c r="B1058" s="63" t="s">
        <v>2306</v>
      </c>
      <c r="C1058" s="63" t="s">
        <v>2409</v>
      </c>
      <c r="D1058" s="63" t="s">
        <v>3198</v>
      </c>
      <c r="E1058" s="64">
        <v>1</v>
      </c>
      <c r="F1058" s="63" t="s">
        <v>3797</v>
      </c>
      <c r="G1058" s="63" t="s">
        <v>2357</v>
      </c>
      <c r="H1058" s="63" t="s">
        <v>2409</v>
      </c>
      <c r="I1058" s="76" t="str">
        <f>VLOOKUP(H1058,'3. DB25 Alle koder'!B:C,2,FALSE)</f>
        <v>Drift af døgninstitutioner for personer med fysisk handicap</v>
      </c>
      <c r="J1058" s="64">
        <v>1</v>
      </c>
      <c r="K1058" s="63" t="s">
        <v>3797</v>
      </c>
    </row>
    <row r="1059" spans="1:11" x14ac:dyDescent="0.25">
      <c r="A1059" s="125" t="str">
        <f t="shared" si="16"/>
        <v>87.30.2087.30.20</v>
      </c>
      <c r="B1059" s="63" t="s">
        <v>2306</v>
      </c>
      <c r="C1059" s="63" t="s">
        <v>2411</v>
      </c>
      <c r="D1059" s="63" t="s">
        <v>3199</v>
      </c>
      <c r="E1059" s="64">
        <v>1</v>
      </c>
      <c r="F1059" s="63" t="s">
        <v>3797</v>
      </c>
      <c r="G1059" s="63" t="s">
        <v>2357</v>
      </c>
      <c r="H1059" s="63" t="s">
        <v>2411</v>
      </c>
      <c r="I1059" s="76" t="str">
        <f>VLOOKUP(H1059,'3. DB25 Alle koder'!B:C,2,FALSE)</f>
        <v>Drift af beskyttede boliger o. lign.</v>
      </c>
      <c r="J1059" s="64">
        <v>1</v>
      </c>
      <c r="K1059" s="63" t="s">
        <v>3797</v>
      </c>
    </row>
    <row r="1060" spans="1:11" x14ac:dyDescent="0.25">
      <c r="A1060" s="125" t="str">
        <f t="shared" si="16"/>
        <v>87.90.1087.99.10</v>
      </c>
      <c r="B1060" s="63" t="s">
        <v>2306</v>
      </c>
      <c r="C1060" s="63" t="s">
        <v>3454</v>
      </c>
      <c r="D1060" s="63" t="s">
        <v>3202</v>
      </c>
      <c r="E1060" s="64">
        <v>1</v>
      </c>
      <c r="F1060" s="63" t="s">
        <v>3797</v>
      </c>
      <c r="G1060" s="63" t="s">
        <v>2357</v>
      </c>
      <c r="H1060" s="63" t="s">
        <v>2418</v>
      </c>
      <c r="I1060" s="76" t="str">
        <f>VLOOKUP(H1060,'3. DB25 Alle koder'!B:C,2,FALSE)</f>
        <v>Drift af døgninstitutioner for børn og unge</v>
      </c>
      <c r="J1060" s="64">
        <v>1</v>
      </c>
      <c r="K1060" s="63" t="s">
        <v>3797</v>
      </c>
    </row>
    <row r="1061" spans="1:11" x14ac:dyDescent="0.25">
      <c r="A1061" s="125" t="str">
        <f t="shared" si="16"/>
        <v>87.90.2087.99.20</v>
      </c>
      <c r="B1061" s="63" t="s">
        <v>2306</v>
      </c>
      <c r="C1061" s="63" t="s">
        <v>3455</v>
      </c>
      <c r="D1061" s="63" t="s">
        <v>2421</v>
      </c>
      <c r="E1061" s="64">
        <v>1</v>
      </c>
      <c r="F1061" s="63" t="s">
        <v>3797</v>
      </c>
      <c r="G1061" s="63" t="s">
        <v>2357</v>
      </c>
      <c r="H1061" s="63" t="s">
        <v>2420</v>
      </c>
      <c r="I1061" s="63" t="str">
        <f>VLOOKUP(H1061,'3. DB25 Alle koder'!B:C,2,FALSE)</f>
        <v>Familiepleje</v>
      </c>
      <c r="J1061" s="64">
        <v>1</v>
      </c>
      <c r="K1061" s="63" t="s">
        <v>3797</v>
      </c>
    </row>
    <row r="1062" spans="1:11" x14ac:dyDescent="0.25">
      <c r="A1062" s="125" t="str">
        <f t="shared" si="16"/>
        <v>87.90.9087.99.90</v>
      </c>
      <c r="B1062" s="63" t="s">
        <v>2306</v>
      </c>
      <c r="C1062" s="63" t="s">
        <v>3456</v>
      </c>
      <c r="D1062" s="63" t="s">
        <v>3200</v>
      </c>
      <c r="E1062" s="64">
        <v>1</v>
      </c>
      <c r="F1062" s="63" t="s">
        <v>3797</v>
      </c>
      <c r="G1062" s="63" t="s">
        <v>2357</v>
      </c>
      <c r="H1062" s="63" t="s">
        <v>2424</v>
      </c>
      <c r="I1062" s="63" t="str">
        <f>VLOOKUP(H1062,'3. DB25 Alle koder'!B:C,2,FALSE)</f>
        <v>Drift af andre former for institutionsophold</v>
      </c>
      <c r="J1062" s="64">
        <v>1</v>
      </c>
      <c r="K1062" s="63" t="s">
        <v>3797</v>
      </c>
    </row>
    <row r="1063" spans="1:11" x14ac:dyDescent="0.25">
      <c r="A1063" s="125" t="str">
        <f t="shared" si="16"/>
        <v>88.10.1088.10.10</v>
      </c>
      <c r="B1063" s="63" t="s">
        <v>2306</v>
      </c>
      <c r="C1063" s="63" t="s">
        <v>2429</v>
      </c>
      <c r="D1063" s="63" t="s">
        <v>3205</v>
      </c>
      <c r="E1063" s="64">
        <v>1</v>
      </c>
      <c r="F1063" s="63" t="s">
        <v>3797</v>
      </c>
      <c r="G1063" s="63" t="s">
        <v>2357</v>
      </c>
      <c r="H1063" s="63" t="s">
        <v>2429</v>
      </c>
      <c r="I1063" s="82" t="str">
        <f>VLOOKUP(H1063,'3. DB25 Alle koder'!B:C,2,FALSE)</f>
        <v>Drift af hjemmehjælp</v>
      </c>
      <c r="J1063" s="64">
        <v>1</v>
      </c>
      <c r="K1063" s="63" t="s">
        <v>3797</v>
      </c>
    </row>
    <row r="1064" spans="1:11" x14ac:dyDescent="0.25">
      <c r="A1064" s="125" t="str">
        <f t="shared" si="16"/>
        <v>88.10.2088.10.20</v>
      </c>
      <c r="B1064" s="63" t="s">
        <v>2306</v>
      </c>
      <c r="C1064" s="63" t="s">
        <v>2431</v>
      </c>
      <c r="D1064" s="63" t="s">
        <v>3206</v>
      </c>
      <c r="E1064" s="64">
        <v>1</v>
      </c>
      <c r="F1064" s="63" t="s">
        <v>3797</v>
      </c>
      <c r="G1064" s="63" t="s">
        <v>2357</v>
      </c>
      <c r="H1064" s="63" t="s">
        <v>2431</v>
      </c>
      <c r="I1064" s="82" t="str">
        <f>VLOOKUP(H1064,'3. DB25 Alle koder'!B:C,2,FALSE)</f>
        <v>Drift af dagcentre mv.</v>
      </c>
      <c r="J1064" s="64">
        <v>1</v>
      </c>
      <c r="K1064" s="63" t="s">
        <v>3797</v>
      </c>
    </row>
    <row r="1065" spans="1:11" x14ac:dyDescent="0.25">
      <c r="A1065" s="125" t="str">
        <f t="shared" si="16"/>
        <v>88.10.3088.10.30</v>
      </c>
      <c r="B1065" s="63" t="s">
        <v>2306</v>
      </c>
      <c r="C1065" s="63" t="s">
        <v>2433</v>
      </c>
      <c r="D1065" s="63" t="s">
        <v>3207</v>
      </c>
      <c r="E1065" s="64">
        <v>1</v>
      </c>
      <c r="F1065" s="63" t="s">
        <v>3797</v>
      </c>
      <c r="G1065" s="63" t="s">
        <v>2357</v>
      </c>
      <c r="H1065" s="63" t="s">
        <v>2433</v>
      </c>
      <c r="I1065" s="82" t="str">
        <f>VLOOKUP(H1065,'3. DB25 Alle koder'!B:C,2,FALSE)</f>
        <v>Drift af revalideringsinstitutioner</v>
      </c>
      <c r="J1065" s="64">
        <v>1</v>
      </c>
      <c r="K1065" s="63" t="s">
        <v>3797</v>
      </c>
    </row>
    <row r="1066" spans="1:11" x14ac:dyDescent="0.25">
      <c r="A1066" s="125" t="str">
        <f t="shared" si="16"/>
        <v>88.91.1088.91.10</v>
      </c>
      <c r="B1066" s="63" t="s">
        <v>2306</v>
      </c>
      <c r="C1066" s="63" t="s">
        <v>2438</v>
      </c>
      <c r="D1066" s="63" t="s">
        <v>3209</v>
      </c>
      <c r="E1066" s="64">
        <v>1</v>
      </c>
      <c r="F1066" s="63" t="s">
        <v>3797</v>
      </c>
      <c r="G1066" s="63" t="s">
        <v>2357</v>
      </c>
      <c r="H1066" s="63" t="s">
        <v>2438</v>
      </c>
      <c r="I1066" s="63" t="str">
        <f>VLOOKUP(H1066,'3. DB25 Alle koder'!B:C,2,FALSE)</f>
        <v>Drift af dagpleje</v>
      </c>
      <c r="J1066" s="64">
        <v>1</v>
      </c>
      <c r="K1066" s="63" t="s">
        <v>3797</v>
      </c>
    </row>
    <row r="1067" spans="1:11" x14ac:dyDescent="0.25">
      <c r="A1067" s="125" t="str">
        <f t="shared" si="16"/>
        <v>88.91.2088.91.20</v>
      </c>
      <c r="B1067" s="63" t="s">
        <v>2306</v>
      </c>
      <c r="C1067" s="63" t="s">
        <v>2440</v>
      </c>
      <c r="D1067" s="63" t="s">
        <v>3210</v>
      </c>
      <c r="E1067" s="64">
        <v>1</v>
      </c>
      <c r="F1067" s="63" t="s">
        <v>3797</v>
      </c>
      <c r="G1067" s="63" t="s">
        <v>2357</v>
      </c>
      <c r="H1067" s="63" t="s">
        <v>2440</v>
      </c>
      <c r="I1067" s="63" t="str">
        <f>VLOOKUP(H1067,'3. DB25 Alle koder'!B:C,2,FALSE)</f>
        <v>Drift af vuggestuer</v>
      </c>
      <c r="J1067" s="64">
        <v>1</v>
      </c>
      <c r="K1067" s="63" t="s">
        <v>3797</v>
      </c>
    </row>
    <row r="1068" spans="1:11" ht="15" customHeight="1" x14ac:dyDescent="0.25">
      <c r="A1068" s="125" t="str">
        <f t="shared" si="16"/>
        <v>88.91.3088.91.30</v>
      </c>
      <c r="B1068" s="63" t="s">
        <v>2306</v>
      </c>
      <c r="C1068" s="63" t="s">
        <v>2442</v>
      </c>
      <c r="D1068" s="63" t="s">
        <v>3211</v>
      </c>
      <c r="E1068" s="64">
        <v>1</v>
      </c>
      <c r="F1068" s="63" t="s">
        <v>3797</v>
      </c>
      <c r="G1068" s="63" t="s">
        <v>2357</v>
      </c>
      <c r="H1068" s="63" t="s">
        <v>2442</v>
      </c>
      <c r="I1068" s="63" t="str">
        <f>VLOOKUP(H1068,'3. DB25 Alle koder'!B:C,2,FALSE)</f>
        <v>Drift af børnehaver</v>
      </c>
      <c r="J1068" s="64">
        <v>1</v>
      </c>
      <c r="K1068" s="63" t="s">
        <v>3797</v>
      </c>
    </row>
    <row r="1069" spans="1:11" x14ac:dyDescent="0.25">
      <c r="A1069" s="125" t="str">
        <f t="shared" si="16"/>
        <v>88.91.4088.91.40</v>
      </c>
      <c r="B1069" s="63" t="s">
        <v>2306</v>
      </c>
      <c r="C1069" s="63" t="s">
        <v>2444</v>
      </c>
      <c r="D1069" s="63" t="s">
        <v>3212</v>
      </c>
      <c r="E1069" s="64">
        <v>1</v>
      </c>
      <c r="F1069" s="63" t="s">
        <v>3797</v>
      </c>
      <c r="G1069" s="63" t="s">
        <v>2357</v>
      </c>
      <c r="H1069" s="63" t="s">
        <v>2444</v>
      </c>
      <c r="I1069" s="63" t="str">
        <f>VLOOKUP(H1069,'3. DB25 Alle koder'!B:C,2,FALSE)</f>
        <v>Drift af skolefritidsordninger og fritidshjem</v>
      </c>
      <c r="J1069" s="64">
        <v>1</v>
      </c>
      <c r="K1069" s="63" t="s">
        <v>3797</v>
      </c>
    </row>
    <row r="1070" spans="1:11" ht="15" customHeight="1" x14ac:dyDescent="0.25">
      <c r="A1070" s="125" t="str">
        <f t="shared" si="16"/>
        <v>88.91.5088.91.50</v>
      </c>
      <c r="B1070" s="63" t="s">
        <v>2306</v>
      </c>
      <c r="C1070" s="63" t="s">
        <v>2446</v>
      </c>
      <c r="D1070" s="63" t="s">
        <v>3213</v>
      </c>
      <c r="E1070" s="64">
        <v>1</v>
      </c>
      <c r="F1070" s="63" t="s">
        <v>3797</v>
      </c>
      <c r="G1070" s="63" t="s">
        <v>2357</v>
      </c>
      <c r="H1070" s="63" t="s">
        <v>2446</v>
      </c>
      <c r="I1070" s="63" t="str">
        <f>VLOOKUP(H1070,'3. DB25 Alle koder'!B:C,2,FALSE)</f>
        <v>Drift af aldersintegrerede institutioner</v>
      </c>
      <c r="J1070" s="64">
        <v>1</v>
      </c>
      <c r="K1070" s="63" t="s">
        <v>3797</v>
      </c>
    </row>
    <row r="1071" spans="1:11" ht="15" customHeight="1" x14ac:dyDescent="0.25">
      <c r="A1071" s="125" t="str">
        <f t="shared" si="16"/>
        <v>88.91.6088.91.60</v>
      </c>
      <c r="B1071" s="63" t="s">
        <v>2306</v>
      </c>
      <c r="C1071" s="63" t="s">
        <v>2448</v>
      </c>
      <c r="D1071" s="63" t="s">
        <v>3214</v>
      </c>
      <c r="E1071" s="64">
        <v>1</v>
      </c>
      <c r="F1071" s="63" t="s">
        <v>3797</v>
      </c>
      <c r="G1071" s="63" t="s">
        <v>2357</v>
      </c>
      <c r="H1071" s="63" t="s">
        <v>2448</v>
      </c>
      <c r="I1071" s="63" t="str">
        <f>VLOOKUP(H1071,'3. DB25 Alle koder'!B:C,2,FALSE)</f>
        <v>Drift af fritids- og ungdomsklubber</v>
      </c>
      <c r="J1071" s="64">
        <v>1</v>
      </c>
      <c r="K1071" s="63" t="s">
        <v>3797</v>
      </c>
    </row>
    <row r="1072" spans="1:11" ht="15" customHeight="1" x14ac:dyDescent="0.25">
      <c r="A1072" s="125" t="str">
        <f t="shared" si="16"/>
        <v>88.99.1088.99.10</v>
      </c>
      <c r="B1072" s="63" t="s">
        <v>2306</v>
      </c>
      <c r="C1072" s="63" t="s">
        <v>2451</v>
      </c>
      <c r="D1072" s="63" t="s">
        <v>3215</v>
      </c>
      <c r="E1072" s="64">
        <v>1</v>
      </c>
      <c r="F1072" s="63" t="s">
        <v>3797</v>
      </c>
      <c r="G1072" s="63" t="s">
        <v>2357</v>
      </c>
      <c r="H1072" s="63" t="s">
        <v>2451</v>
      </c>
      <c r="I1072" s="71" t="str">
        <f>VLOOKUP(H1072,'3. DB25 Alle koder'!B:C,2,FALSE)</f>
        <v>Støtteaktiviteter relateret til sygdomsbekæmpende, sociale og velgørende formål</v>
      </c>
      <c r="J1072" s="64">
        <v>1</v>
      </c>
      <c r="K1072" s="63" t="s">
        <v>3797</v>
      </c>
    </row>
    <row r="1073" spans="1:11" x14ac:dyDescent="0.25">
      <c r="A1073" s="125" t="str">
        <f t="shared" si="16"/>
        <v>88.99.2087.99.30</v>
      </c>
      <c r="B1073" s="63" t="s">
        <v>2306</v>
      </c>
      <c r="C1073" s="63" t="s">
        <v>2452</v>
      </c>
      <c r="D1073" s="63" t="s">
        <v>3216</v>
      </c>
      <c r="E1073" s="64">
        <v>2</v>
      </c>
      <c r="F1073" s="63" t="s">
        <v>3797</v>
      </c>
      <c r="G1073" s="63" t="s">
        <v>2357</v>
      </c>
      <c r="H1073" s="63" t="s">
        <v>2422</v>
      </c>
      <c r="I1073" s="76" t="str">
        <f>VLOOKUP(H1073,'3. DB25 Alle koder'!B:C,2,FALSE)</f>
        <v>Drift af flygtninge- og asylcentre</v>
      </c>
      <c r="J1073" s="64">
        <v>1</v>
      </c>
      <c r="K1073" s="63" t="s">
        <v>3797</v>
      </c>
    </row>
    <row r="1074" spans="1:11" x14ac:dyDescent="0.25">
      <c r="A1074" s="125" t="str">
        <f t="shared" si="16"/>
        <v>88.99.2088.99.20</v>
      </c>
      <c r="B1074" s="63" t="s">
        <v>2306</v>
      </c>
      <c r="C1074" s="63" t="s">
        <v>2452</v>
      </c>
      <c r="D1074" s="63" t="s">
        <v>3216</v>
      </c>
      <c r="E1074" s="64">
        <v>2</v>
      </c>
      <c r="F1074" s="63" t="s">
        <v>3797</v>
      </c>
      <c r="G1074" s="63" t="s">
        <v>2357</v>
      </c>
      <c r="H1074" s="63" t="s">
        <v>2452</v>
      </c>
      <c r="I1074" s="63" t="str">
        <f>VLOOKUP(H1074,'3. DB25 Alle koder'!B:C,2,FALSE)</f>
        <v>Aktiviteter til støtte for flygtninge- og katastrofeofre mv.</v>
      </c>
      <c r="J1074" s="64">
        <v>1</v>
      </c>
      <c r="K1074" s="63" t="s">
        <v>3797</v>
      </c>
    </row>
    <row r="1075" spans="1:11" x14ac:dyDescent="0.25">
      <c r="A1075" s="125" t="str">
        <f t="shared" si="16"/>
        <v>88.99.9088.99.90</v>
      </c>
      <c r="B1075" s="63" t="s">
        <v>2306</v>
      </c>
      <c r="C1075" s="63" t="s">
        <v>2454</v>
      </c>
      <c r="D1075" s="63" t="s">
        <v>2455</v>
      </c>
      <c r="E1075" s="64">
        <v>1</v>
      </c>
      <c r="F1075" s="63" t="s">
        <v>3797</v>
      </c>
      <c r="G1075" s="63" t="s">
        <v>2357</v>
      </c>
      <c r="H1075" s="63" t="s">
        <v>2454</v>
      </c>
      <c r="I1075" s="63" t="str">
        <f>VLOOKUP(H1075,'3. DB25 Alle koder'!B:C,2,FALSE)</f>
        <v>Andre sociale støtte- og rådgivningsaktiviteter uden institutionsophold</v>
      </c>
      <c r="J1075" s="64">
        <v>1</v>
      </c>
      <c r="K1075" s="63" t="s">
        <v>3797</v>
      </c>
    </row>
    <row r="1076" spans="1:11" ht="15" customHeight="1" x14ac:dyDescent="0.25">
      <c r="A1076" s="125" t="str">
        <f t="shared" si="16"/>
        <v>90.01.1090.20.10</v>
      </c>
      <c r="B1076" s="63" t="s">
        <v>2357</v>
      </c>
      <c r="C1076" s="63" t="s">
        <v>3458</v>
      </c>
      <c r="D1076" s="63" t="s">
        <v>3221</v>
      </c>
      <c r="E1076" s="64">
        <v>1</v>
      </c>
      <c r="F1076" s="63" t="s">
        <v>3797</v>
      </c>
      <c r="G1076" s="63" t="s">
        <v>2456</v>
      </c>
      <c r="H1076" s="63" t="s">
        <v>2473</v>
      </c>
      <c r="I1076" s="75" t="str">
        <f>VLOOKUP(H1076,'3. DB25 Alle koder'!B:C,2,FALSE)</f>
        <v>Teater- og koncertproduktioner</v>
      </c>
      <c r="J1076" s="64">
        <v>1</v>
      </c>
      <c r="K1076" s="63" t="s">
        <v>3797</v>
      </c>
    </row>
    <row r="1077" spans="1:11" ht="15" customHeight="1" x14ac:dyDescent="0.25">
      <c r="A1077" s="125" t="str">
        <f t="shared" si="16"/>
        <v>90.01.2090.20.20</v>
      </c>
      <c r="B1077" s="63" t="s">
        <v>2357</v>
      </c>
      <c r="C1077" s="63" t="s">
        <v>3459</v>
      </c>
      <c r="D1077" s="63" t="s">
        <v>2476</v>
      </c>
      <c r="E1077" s="64">
        <v>1</v>
      </c>
      <c r="F1077" s="63" t="s">
        <v>3797</v>
      </c>
      <c r="G1077" s="63" t="s">
        <v>2456</v>
      </c>
      <c r="H1077" s="63" t="s">
        <v>2475</v>
      </c>
      <c r="I1077" s="63" t="str">
        <f>VLOOKUP(H1077,'3. DB25 Alle koder'!B:C,2,FALSE)</f>
        <v>Selvstændigt udøvende scenekunstnere</v>
      </c>
      <c r="J1077" s="64">
        <v>1</v>
      </c>
      <c r="K1077" s="63" t="s">
        <v>3797</v>
      </c>
    </row>
    <row r="1078" spans="1:11" x14ac:dyDescent="0.25">
      <c r="A1078" s="125" t="str">
        <f t="shared" si="16"/>
        <v>90.02.0090.39.10</v>
      </c>
      <c r="B1078" s="63" t="s">
        <v>2357</v>
      </c>
      <c r="C1078" s="63" t="s">
        <v>3461</v>
      </c>
      <c r="D1078" s="63" t="s">
        <v>3223</v>
      </c>
      <c r="E1078" s="64">
        <v>2</v>
      </c>
      <c r="F1078" s="63" t="s">
        <v>3797</v>
      </c>
      <c r="G1078" s="63" t="s">
        <v>2456</v>
      </c>
      <c r="H1078" s="63" t="s">
        <v>2483</v>
      </c>
      <c r="I1078" s="63" t="str">
        <f>VLOOKUP(H1078,'3. DB25 Alle koder'!B:C,2,FALSE)</f>
        <v>Teknisk planlægning, levering, opsætning og betjening af udstyr til events</v>
      </c>
      <c r="J1078" s="64">
        <v>1</v>
      </c>
      <c r="K1078" s="63" t="s">
        <v>3797</v>
      </c>
    </row>
    <row r="1079" spans="1:11" x14ac:dyDescent="0.25">
      <c r="A1079" s="125" t="str">
        <f t="shared" si="16"/>
        <v>90.02.0090.39.20</v>
      </c>
      <c r="B1079" s="63" t="s">
        <v>2357</v>
      </c>
      <c r="C1079" s="63" t="s">
        <v>3461</v>
      </c>
      <c r="D1079" s="63" t="s">
        <v>3223</v>
      </c>
      <c r="E1079" s="64">
        <v>2</v>
      </c>
      <c r="F1079" s="63" t="s">
        <v>3797</v>
      </c>
      <c r="G1079" s="63" t="s">
        <v>2456</v>
      </c>
      <c r="H1079" s="63" t="s">
        <v>2485</v>
      </c>
      <c r="I1079" s="63" t="str">
        <f>VLOOKUP(H1079,'3. DB25 Alle koder'!B:C,2,FALSE)</f>
        <v>Levering af andre serviceydelser i forbindelse med kunstnerisk skaben og scenekunst i.a.n.</v>
      </c>
      <c r="J1079" s="64">
        <v>1</v>
      </c>
      <c r="K1079" s="63" t="s">
        <v>3797</v>
      </c>
    </row>
    <row r="1080" spans="1:11" x14ac:dyDescent="0.25">
      <c r="A1080" s="125" t="str">
        <f t="shared" si="16"/>
        <v>90.03.0058.11.00</v>
      </c>
      <c r="B1080" s="63" t="s">
        <v>2357</v>
      </c>
      <c r="C1080" s="63" t="s">
        <v>3457</v>
      </c>
      <c r="D1080" s="63" t="s">
        <v>2460</v>
      </c>
      <c r="E1080" s="64">
        <v>7</v>
      </c>
      <c r="F1080" s="77" t="s">
        <v>4007</v>
      </c>
      <c r="G1080" s="63" t="s">
        <v>1816</v>
      </c>
      <c r="H1080" s="63" t="s">
        <v>1822</v>
      </c>
      <c r="I1080" s="63" t="str">
        <f>VLOOKUP(H1080,'3. DB25 Alle koder'!B:C,2,FALSE)</f>
        <v>Udgivelse af bøger</v>
      </c>
      <c r="J1080" s="64">
        <v>2</v>
      </c>
      <c r="K1080" s="77" t="s">
        <v>4007</v>
      </c>
    </row>
    <row r="1081" spans="1:11" x14ac:dyDescent="0.25">
      <c r="A1081" s="125" t="str">
        <f t="shared" si="16"/>
        <v>90.03.0058.12.00</v>
      </c>
      <c r="B1081" s="63" t="s">
        <v>2357</v>
      </c>
      <c r="C1081" s="63" t="s">
        <v>3457</v>
      </c>
      <c r="D1081" s="63" t="s">
        <v>2460</v>
      </c>
      <c r="E1081" s="64">
        <v>7</v>
      </c>
      <c r="F1081" s="77" t="s">
        <v>4007</v>
      </c>
      <c r="G1081" s="63" t="s">
        <v>1816</v>
      </c>
      <c r="H1081" s="63" t="s">
        <v>1825</v>
      </c>
      <c r="I1081" s="63" t="str">
        <f>VLOOKUP(H1081,'3. DB25 Alle koder'!B:C,2,FALSE)</f>
        <v>Udgivelse af aviser og dagblade</v>
      </c>
      <c r="J1081" s="64">
        <v>2</v>
      </c>
      <c r="K1081" s="77" t="s">
        <v>4007</v>
      </c>
    </row>
    <row r="1082" spans="1:11" ht="15" customHeight="1" x14ac:dyDescent="0.25">
      <c r="A1082" s="125" t="str">
        <f t="shared" si="16"/>
        <v>90.03.0058.13.00</v>
      </c>
      <c r="B1082" s="63" t="s">
        <v>2357</v>
      </c>
      <c r="C1082" s="63" t="s">
        <v>3457</v>
      </c>
      <c r="D1082" s="63" t="s">
        <v>2460</v>
      </c>
      <c r="E1082" s="64">
        <v>7</v>
      </c>
      <c r="F1082" s="77" t="s">
        <v>4007</v>
      </c>
      <c r="G1082" s="63" t="s">
        <v>1816</v>
      </c>
      <c r="H1082" s="63" t="s">
        <v>1828</v>
      </c>
      <c r="I1082" s="63" t="str">
        <f>VLOOKUP(H1082,'3. DB25 Alle koder'!B:C,2,FALSE)</f>
        <v>Udgivelse af ugeblade og magasiner</v>
      </c>
      <c r="J1082" s="64">
        <v>3</v>
      </c>
      <c r="K1082" s="77" t="s">
        <v>4007</v>
      </c>
    </row>
    <row r="1083" spans="1:11" ht="15" customHeight="1" x14ac:dyDescent="0.25">
      <c r="A1083" s="125" t="str">
        <f t="shared" si="16"/>
        <v>90.03.0090.11.00</v>
      </c>
      <c r="B1083" s="63" t="s">
        <v>2357</v>
      </c>
      <c r="C1083" s="63" t="s">
        <v>3457</v>
      </c>
      <c r="D1083" s="63" t="s">
        <v>2460</v>
      </c>
      <c r="E1083" s="64">
        <v>7</v>
      </c>
      <c r="F1083" s="77" t="s">
        <v>4008</v>
      </c>
      <c r="G1083" s="63" t="s">
        <v>2456</v>
      </c>
      <c r="H1083" s="63" t="s">
        <v>2463</v>
      </c>
      <c r="I1083" s="67" t="str">
        <f>VLOOKUP(H1083,'3. DB25 Alle koder'!B:C,2,FALSE)</f>
        <v>Litteratur- og musikkomposition</v>
      </c>
      <c r="J1083" s="64">
        <v>1</v>
      </c>
      <c r="K1083" s="77" t="s">
        <v>4008</v>
      </c>
    </row>
    <row r="1084" spans="1:11" ht="15" customHeight="1" x14ac:dyDescent="0.25">
      <c r="A1084" s="125" t="str">
        <f t="shared" si="16"/>
        <v>90.03.0090.12.00</v>
      </c>
      <c r="B1084" s="63" t="s">
        <v>2357</v>
      </c>
      <c r="C1084" s="63" t="s">
        <v>3457</v>
      </c>
      <c r="D1084" s="63" t="s">
        <v>2460</v>
      </c>
      <c r="E1084" s="64">
        <v>7</v>
      </c>
      <c r="F1084" s="77" t="s">
        <v>4009</v>
      </c>
      <c r="G1084" s="63" t="s">
        <v>2456</v>
      </c>
      <c r="H1084" s="63" t="s">
        <v>2466</v>
      </c>
      <c r="I1084" s="63" t="str">
        <f>VLOOKUP(H1084,'3. DB25 Alle koder'!B:C,2,FALSE)</f>
        <v>Billedkunstnerisk skaben</v>
      </c>
      <c r="J1084" s="64">
        <v>1</v>
      </c>
      <c r="K1084" s="77" t="s">
        <v>4009</v>
      </c>
    </row>
    <row r="1085" spans="1:11" ht="15" customHeight="1" x14ac:dyDescent="0.25">
      <c r="A1085" s="125" t="str">
        <f t="shared" si="16"/>
        <v>90.03.0090.13.00</v>
      </c>
      <c r="B1085" s="63" t="s">
        <v>2357</v>
      </c>
      <c r="C1085" s="63" t="s">
        <v>3457</v>
      </c>
      <c r="D1085" s="63" t="s">
        <v>2460</v>
      </c>
      <c r="E1085" s="64">
        <v>7</v>
      </c>
      <c r="F1085" s="67" t="s">
        <v>4010</v>
      </c>
      <c r="G1085" s="63" t="s">
        <v>2456</v>
      </c>
      <c r="H1085" s="63" t="s">
        <v>2469</v>
      </c>
      <c r="I1085" s="63" t="str">
        <f>VLOOKUP(H1085,'3. DB25 Alle koder'!B:C,2,FALSE)</f>
        <v>Anden kunstnerisk skaben</v>
      </c>
      <c r="J1085" s="64">
        <v>1</v>
      </c>
      <c r="K1085" s="67" t="s">
        <v>4010</v>
      </c>
    </row>
    <row r="1086" spans="1:11" ht="15" customHeight="1" x14ac:dyDescent="0.25">
      <c r="A1086" s="125" t="str">
        <f t="shared" si="16"/>
        <v>90.03.0091.30.00</v>
      </c>
      <c r="B1086" s="63" t="s">
        <v>2357</v>
      </c>
      <c r="C1086" s="63" t="s">
        <v>3457</v>
      </c>
      <c r="D1086" s="63" t="s">
        <v>2460</v>
      </c>
      <c r="E1086" s="64">
        <v>7</v>
      </c>
      <c r="F1086" s="78" t="s">
        <v>4011</v>
      </c>
      <c r="G1086" s="63" t="s">
        <v>2456</v>
      </c>
      <c r="H1086" s="63" t="s">
        <v>2502</v>
      </c>
      <c r="I1086" s="63" t="str">
        <f>VLOOKUP(H1086,'3. DB25 Alle koder'!B:C,2,FALSE)</f>
        <v>Konservering, restaurering og andre serviceydelser inden for kulturarv</v>
      </c>
      <c r="J1086" s="64">
        <v>3</v>
      </c>
      <c r="K1086" s="78" t="s">
        <v>4011</v>
      </c>
    </row>
    <row r="1087" spans="1:11" x14ac:dyDescent="0.25">
      <c r="A1087" s="125" t="str">
        <f t="shared" si="16"/>
        <v>90.04.0090.31.00</v>
      </c>
      <c r="B1087" s="63" t="s">
        <v>2357</v>
      </c>
      <c r="C1087" s="63" t="s">
        <v>3460</v>
      </c>
      <c r="D1087" s="63" t="s">
        <v>2479</v>
      </c>
      <c r="E1087" s="64">
        <v>1</v>
      </c>
      <c r="F1087" s="63" t="s">
        <v>3797</v>
      </c>
      <c r="G1087" s="63" t="s">
        <v>2456</v>
      </c>
      <c r="H1087" s="63" t="s">
        <v>2480</v>
      </c>
      <c r="I1087" s="63" t="str">
        <f>VLOOKUP(H1087,'3. DB25 Alle koder'!B:C,2,FALSE)</f>
        <v>Drift af teater- og koncertsale, kulturhuse mv.</v>
      </c>
      <c r="J1087" s="64">
        <v>1</v>
      </c>
      <c r="K1087" s="63" t="s">
        <v>3797</v>
      </c>
    </row>
    <row r="1088" spans="1:11" ht="15" customHeight="1" x14ac:dyDescent="0.25">
      <c r="A1088" s="125" t="str">
        <f t="shared" si="16"/>
        <v>91.01.1091.11.00</v>
      </c>
      <c r="B1088" s="63" t="s">
        <v>2357</v>
      </c>
      <c r="C1088" s="63" t="s">
        <v>3462</v>
      </c>
      <c r="D1088" s="63" t="s">
        <v>3230</v>
      </c>
      <c r="E1088" s="64">
        <v>1</v>
      </c>
      <c r="F1088" s="63" t="s">
        <v>3797</v>
      </c>
      <c r="G1088" s="63" t="s">
        <v>2456</v>
      </c>
      <c r="H1088" s="63" t="s">
        <v>2490</v>
      </c>
      <c r="I1088" s="63" t="str">
        <f>VLOOKUP(H1088,'3. DB25 Alle koder'!B:C,2,FALSE)</f>
        <v>Bibliotekers aktiviteter</v>
      </c>
      <c r="J1088" s="64">
        <v>1</v>
      </c>
      <c r="K1088" s="63" t="s">
        <v>3797</v>
      </c>
    </row>
    <row r="1089" spans="1:11" ht="15" customHeight="1" x14ac:dyDescent="0.25">
      <c r="A1089" s="125" t="str">
        <f t="shared" si="16"/>
        <v>91.01.2091.12.00</v>
      </c>
      <c r="B1089" s="63" t="s">
        <v>2357</v>
      </c>
      <c r="C1089" s="63" t="s">
        <v>3463</v>
      </c>
      <c r="D1089" s="63" t="s">
        <v>3231</v>
      </c>
      <c r="E1089" s="64">
        <v>1</v>
      </c>
      <c r="F1089" s="63" t="s">
        <v>3797</v>
      </c>
      <c r="G1089" s="63" t="s">
        <v>2456</v>
      </c>
      <c r="H1089" s="63" t="s">
        <v>2492</v>
      </c>
      <c r="I1089" s="63" t="str">
        <f>VLOOKUP(H1089,'3. DB25 Alle koder'!B:C,2,FALSE)</f>
        <v>Arkivers aktiviteter</v>
      </c>
      <c r="J1089" s="64">
        <v>1</v>
      </c>
      <c r="K1089" s="63" t="s">
        <v>3797</v>
      </c>
    </row>
    <row r="1090" spans="1:11" ht="15" customHeight="1" x14ac:dyDescent="0.25">
      <c r="A1090" s="125" t="str">
        <f t="shared" ref="A1090:A1141" si="17">C1090&amp;H1090</f>
        <v>91.02.0091.21.00</v>
      </c>
      <c r="B1090" s="63" t="s">
        <v>2357</v>
      </c>
      <c r="C1090" s="63" t="s">
        <v>3464</v>
      </c>
      <c r="D1090" s="63" t="s">
        <v>3233</v>
      </c>
      <c r="E1090" s="64">
        <v>1</v>
      </c>
      <c r="F1090" s="63" t="s">
        <v>3797</v>
      </c>
      <c r="G1090" s="63" t="s">
        <v>2456</v>
      </c>
      <c r="H1090" s="63" t="s">
        <v>2495</v>
      </c>
      <c r="I1090" s="63" t="str">
        <f>VLOOKUP(H1090,'3. DB25 Alle koder'!B:C,2,FALSE)</f>
        <v>Museumsaktiviteter og aktiviteter i forbindelse med samlinger</v>
      </c>
      <c r="J1090" s="64">
        <v>1</v>
      </c>
      <c r="K1090" s="63" t="s">
        <v>3797</v>
      </c>
    </row>
    <row r="1091" spans="1:11" ht="15" customHeight="1" x14ac:dyDescent="0.25">
      <c r="A1091" s="125" t="str">
        <f t="shared" si="17"/>
        <v>91.03.0091.22.00</v>
      </c>
      <c r="B1091" s="63" t="s">
        <v>2357</v>
      </c>
      <c r="C1091" s="63" t="s">
        <v>3465</v>
      </c>
      <c r="D1091" s="63" t="s">
        <v>3235</v>
      </c>
      <c r="E1091" s="64">
        <v>1</v>
      </c>
      <c r="F1091" s="63" t="s">
        <v>3797</v>
      </c>
      <c r="G1091" s="63" t="s">
        <v>2456</v>
      </c>
      <c r="H1091" s="63" t="s">
        <v>2498</v>
      </c>
      <c r="I1091" s="63" t="str">
        <f>VLOOKUP(H1091,'3. DB25 Alle koder'!B:C,2,FALSE)</f>
        <v>Drift og bevarelse af fortidsminder, mindesmærker mv.</v>
      </c>
      <c r="J1091" s="64">
        <v>1</v>
      </c>
      <c r="K1091" s="63" t="s">
        <v>3797</v>
      </c>
    </row>
    <row r="1092" spans="1:11" ht="15" customHeight="1" x14ac:dyDescent="0.25">
      <c r="A1092" s="125" t="str">
        <f t="shared" si="17"/>
        <v>91.04.0091.41.00</v>
      </c>
      <c r="B1092" s="63" t="s">
        <v>2357</v>
      </c>
      <c r="C1092" s="63" t="s">
        <v>3467</v>
      </c>
      <c r="D1092" s="63" t="s">
        <v>3237</v>
      </c>
      <c r="E1092" s="64">
        <v>2</v>
      </c>
      <c r="F1092" s="78" t="s">
        <v>4012</v>
      </c>
      <c r="G1092" s="63" t="s">
        <v>2456</v>
      </c>
      <c r="H1092" s="63" t="s">
        <v>2507</v>
      </c>
      <c r="I1092" s="63" t="str">
        <f>VLOOKUP(H1092,'3. DB25 Alle koder'!B:C,2,FALSE)</f>
        <v>Drift af botaniske og zoologiske haver</v>
      </c>
      <c r="J1092" s="64">
        <v>1</v>
      </c>
      <c r="K1092" s="78" t="s">
        <v>4012</v>
      </c>
    </row>
    <row r="1093" spans="1:11" ht="15" customHeight="1" x14ac:dyDescent="0.25">
      <c r="A1093" s="125" t="str">
        <f t="shared" si="17"/>
        <v>91.04.0091.42.00</v>
      </c>
      <c r="B1093" s="63" t="s">
        <v>2357</v>
      </c>
      <c r="C1093" s="63" t="s">
        <v>3467</v>
      </c>
      <c r="D1093" s="63" t="s">
        <v>3237</v>
      </c>
      <c r="E1093" s="64">
        <v>2</v>
      </c>
      <c r="F1093" s="78" t="s">
        <v>4013</v>
      </c>
      <c r="G1093" s="63" t="s">
        <v>2456</v>
      </c>
      <c r="H1093" s="63" t="s">
        <v>2510</v>
      </c>
      <c r="I1093" s="63" t="str">
        <f>VLOOKUP(H1093,'3. DB25 Alle koder'!B:C,2,FALSE)</f>
        <v>Drift af naturreservater</v>
      </c>
      <c r="J1093" s="64">
        <v>1</v>
      </c>
      <c r="K1093" s="78" t="s">
        <v>4013</v>
      </c>
    </row>
    <row r="1094" spans="1:11" ht="15" customHeight="1" x14ac:dyDescent="0.25">
      <c r="A1094" s="125" t="str">
        <f t="shared" si="17"/>
        <v>92.00.0092.00.00</v>
      </c>
      <c r="B1094" s="63" t="s">
        <v>2357</v>
      </c>
      <c r="C1094" s="63" t="s">
        <v>2515</v>
      </c>
      <c r="D1094" s="63" t="s">
        <v>2512</v>
      </c>
      <c r="E1094" s="64">
        <v>1</v>
      </c>
      <c r="F1094" s="63" t="s">
        <v>3797</v>
      </c>
      <c r="G1094" s="63" t="s">
        <v>2456</v>
      </c>
      <c r="H1094" s="63" t="s">
        <v>2515</v>
      </c>
      <c r="I1094" s="63" t="str">
        <f>VLOOKUP(H1094,'3. DB25 Alle koder'!B:C,2,FALSE)</f>
        <v>Lotteri- og andre spilleaktiviteter</v>
      </c>
      <c r="J1094" s="64">
        <v>1</v>
      </c>
      <c r="K1094" s="63" t="s">
        <v>3797</v>
      </c>
    </row>
    <row r="1095" spans="1:11" ht="15" customHeight="1" x14ac:dyDescent="0.25">
      <c r="A1095" s="125" t="str">
        <f t="shared" si="17"/>
        <v>93.11.0093.11.00</v>
      </c>
      <c r="B1095" s="63" t="s">
        <v>2357</v>
      </c>
      <c r="C1095" s="63" t="s">
        <v>2522</v>
      </c>
      <c r="D1095" s="63" t="s">
        <v>2521</v>
      </c>
      <c r="E1095" s="64">
        <v>2</v>
      </c>
      <c r="F1095" s="77" t="s">
        <v>4014</v>
      </c>
      <c r="G1095" s="63" t="s">
        <v>2456</v>
      </c>
      <c r="H1095" s="63" t="s">
        <v>2522</v>
      </c>
      <c r="I1095" s="63" t="str">
        <f>VLOOKUP(H1095,'3. DB25 Alle koder'!B:C,2,FALSE)</f>
        <v>Drift af sportsanlæg</v>
      </c>
      <c r="J1095" s="64">
        <v>2</v>
      </c>
      <c r="K1095" s="77" t="s">
        <v>4014</v>
      </c>
    </row>
    <row r="1096" spans="1:11" ht="15" customHeight="1" x14ac:dyDescent="0.25">
      <c r="A1096" s="125" t="str">
        <f t="shared" si="17"/>
        <v>93.11.0093.12.00</v>
      </c>
      <c r="B1096" s="63" t="s">
        <v>2357</v>
      </c>
      <c r="C1096" s="63" t="s">
        <v>2522</v>
      </c>
      <c r="D1096" s="63" t="s">
        <v>2521</v>
      </c>
      <c r="E1096" s="64">
        <v>2</v>
      </c>
      <c r="F1096" s="77" t="s">
        <v>4015</v>
      </c>
      <c r="G1096" s="63" t="s">
        <v>2456</v>
      </c>
      <c r="H1096" s="63" t="s">
        <v>2525</v>
      </c>
      <c r="I1096" s="63" t="str">
        <f>VLOOKUP(H1096,'3. DB25 Alle koder'!B:C,2,FALSE)</f>
        <v>Drift af sportsklubber</v>
      </c>
      <c r="J1096" s="64">
        <v>3</v>
      </c>
      <c r="K1096" s="77" t="s">
        <v>4015</v>
      </c>
    </row>
    <row r="1097" spans="1:11" ht="15" customHeight="1" x14ac:dyDescent="0.25">
      <c r="A1097" s="125" t="str">
        <f t="shared" si="17"/>
        <v>93.12.0093.12.00</v>
      </c>
      <c r="B1097" s="63" t="s">
        <v>2357</v>
      </c>
      <c r="C1097" s="63" t="s">
        <v>2525</v>
      </c>
      <c r="D1097" s="63" t="s">
        <v>3240</v>
      </c>
      <c r="E1097" s="64">
        <v>1</v>
      </c>
      <c r="F1097" s="63" t="s">
        <v>3797</v>
      </c>
      <c r="G1097" s="63" t="s">
        <v>2456</v>
      </c>
      <c r="H1097" s="63" t="s">
        <v>2525</v>
      </c>
      <c r="I1097" s="63" t="str">
        <f>VLOOKUP(H1097,'3. DB25 Alle koder'!B:C,2,FALSE)</f>
        <v>Drift af sportsklubber</v>
      </c>
      <c r="J1097" s="64">
        <v>3</v>
      </c>
      <c r="K1097" s="63" t="s">
        <v>3797</v>
      </c>
    </row>
    <row r="1098" spans="1:11" ht="15" customHeight="1" x14ac:dyDescent="0.25">
      <c r="A1098" s="125" t="str">
        <f t="shared" si="17"/>
        <v>93.13.0093.13.00</v>
      </c>
      <c r="B1098" s="63" t="s">
        <v>2357</v>
      </c>
      <c r="C1098" s="63" t="s">
        <v>2528</v>
      </c>
      <c r="D1098" s="63" t="s">
        <v>3241</v>
      </c>
      <c r="E1098" s="64">
        <v>1</v>
      </c>
      <c r="F1098" s="63" t="s">
        <v>3797</v>
      </c>
      <c r="G1098" s="63" t="s">
        <v>2456</v>
      </c>
      <c r="H1098" s="63" t="s">
        <v>2528</v>
      </c>
      <c r="I1098" s="63" t="str">
        <f>VLOOKUP(H1098,'3. DB25 Alle koder'!B:C,2,FALSE)</f>
        <v>Drift af fitnesscentre</v>
      </c>
      <c r="J1098" s="64">
        <v>2</v>
      </c>
      <c r="K1098" s="63" t="s">
        <v>3797</v>
      </c>
    </row>
    <row r="1099" spans="1:11" ht="15" customHeight="1" x14ac:dyDescent="0.25">
      <c r="A1099" s="125" t="str">
        <f t="shared" si="17"/>
        <v>93.19.0093.19.00</v>
      </c>
      <c r="B1099" s="63" t="s">
        <v>2357</v>
      </c>
      <c r="C1099" s="63" t="s">
        <v>2531</v>
      </c>
      <c r="D1099" s="63" t="s">
        <v>3242</v>
      </c>
      <c r="E1099" s="64">
        <v>2</v>
      </c>
      <c r="F1099" s="70" t="s">
        <v>3797</v>
      </c>
      <c r="G1099" s="63" t="s">
        <v>2456</v>
      </c>
      <c r="H1099" s="63" t="s">
        <v>2531</v>
      </c>
      <c r="I1099" s="63" t="str">
        <f>VLOOKUP(H1099,'3. DB25 Alle koder'!B:C,2,FALSE)</f>
        <v>Sportsaktiviteter i.a.n.</v>
      </c>
      <c r="J1099" s="64">
        <v>2</v>
      </c>
      <c r="K1099" s="70" t="s">
        <v>3797</v>
      </c>
    </row>
    <row r="1100" spans="1:11" ht="15" customHeight="1" x14ac:dyDescent="0.25">
      <c r="A1100" s="125" t="str">
        <f t="shared" si="17"/>
        <v>93.19.0093.29.90</v>
      </c>
      <c r="B1100" s="63" t="s">
        <v>2357</v>
      </c>
      <c r="C1100" s="63" t="s">
        <v>2531</v>
      </c>
      <c r="D1100" s="63" t="s">
        <v>3242</v>
      </c>
      <c r="E1100" s="64">
        <v>2</v>
      </c>
      <c r="F1100" s="78" t="s">
        <v>4017</v>
      </c>
      <c r="G1100" s="63" t="s">
        <v>2456</v>
      </c>
      <c r="H1100" s="63" t="s">
        <v>2540</v>
      </c>
      <c r="I1100" s="63" t="str">
        <f>VLOOKUP(H1100,'3. DB25 Alle koder'!B:C,2,FALSE)</f>
        <v>Drift af andre forlystelser og fritidsaktiviteter</v>
      </c>
      <c r="J1100" s="64">
        <v>4</v>
      </c>
      <c r="K1100" s="78" t="s">
        <v>4017</v>
      </c>
    </row>
    <row r="1101" spans="1:11" ht="15" customHeight="1" x14ac:dyDescent="0.25">
      <c r="A1101" s="125" t="str">
        <f t="shared" si="17"/>
        <v>93.21.0093.21.00</v>
      </c>
      <c r="B1101" s="63" t="s">
        <v>2357</v>
      </c>
      <c r="C1101" s="63" t="s">
        <v>2536</v>
      </c>
      <c r="D1101" s="63" t="s">
        <v>3243</v>
      </c>
      <c r="E1101" s="64">
        <v>2</v>
      </c>
      <c r="F1101" s="77" t="s">
        <v>4018</v>
      </c>
      <c r="G1101" s="63" t="s">
        <v>2456</v>
      </c>
      <c r="H1101" s="63" t="s">
        <v>2536</v>
      </c>
      <c r="I1101" s="63" t="str">
        <f>VLOOKUP(H1101,'3. DB25 Alle koder'!B:C,2,FALSE)</f>
        <v>Drift af forlystelsesparker o.lign.</v>
      </c>
      <c r="J1101" s="64">
        <v>1</v>
      </c>
      <c r="K1101" s="77" t="s">
        <v>4018</v>
      </c>
    </row>
    <row r="1102" spans="1:11" ht="15" customHeight="1" x14ac:dyDescent="0.25">
      <c r="A1102" s="125" t="str">
        <f t="shared" si="17"/>
        <v>93.21.0093.29.90</v>
      </c>
      <c r="B1102" s="63" t="s">
        <v>2357</v>
      </c>
      <c r="C1102" s="63" t="s">
        <v>2536</v>
      </c>
      <c r="D1102" s="63" t="s">
        <v>3243</v>
      </c>
      <c r="E1102" s="64">
        <v>2</v>
      </c>
      <c r="F1102" s="78" t="s">
        <v>4019</v>
      </c>
      <c r="G1102" s="63" t="s">
        <v>2456</v>
      </c>
      <c r="H1102" s="63" t="s">
        <v>2540</v>
      </c>
      <c r="I1102" s="63" t="str">
        <f>VLOOKUP(H1102,'3. DB25 Alle koder'!B:C,2,FALSE)</f>
        <v>Drift af andre forlystelser og fritidsaktiviteter</v>
      </c>
      <c r="J1102" s="64">
        <v>4</v>
      </c>
      <c r="K1102" s="63" t="s">
        <v>4019</v>
      </c>
    </row>
    <row r="1103" spans="1:11" ht="15" customHeight="1" x14ac:dyDescent="0.25">
      <c r="A1103" s="125" t="str">
        <f t="shared" si="17"/>
        <v>93.29.1093.29.10</v>
      </c>
      <c r="B1103" s="63" t="s">
        <v>2357</v>
      </c>
      <c r="C1103" s="63" t="s">
        <v>2538</v>
      </c>
      <c r="D1103" s="63" t="s">
        <v>3245</v>
      </c>
      <c r="E1103" s="64">
        <v>1</v>
      </c>
      <c r="F1103" s="68"/>
      <c r="G1103" s="63" t="s">
        <v>2456</v>
      </c>
      <c r="H1103" s="63" t="s">
        <v>2538</v>
      </c>
      <c r="I1103" s="63" t="str">
        <f>VLOOKUP(H1103,'3. DB25 Alle koder'!B:C,2,FALSE)</f>
        <v>Drift af lystbådehavne</v>
      </c>
      <c r="J1103" s="64">
        <v>2</v>
      </c>
      <c r="K1103" s="67" t="s">
        <v>3797</v>
      </c>
    </row>
    <row r="1104" spans="1:11" x14ac:dyDescent="0.25">
      <c r="A1104" s="125" t="str">
        <f t="shared" si="17"/>
        <v>93.29.9049.34.00</v>
      </c>
      <c r="B1104" s="63" t="s">
        <v>2357</v>
      </c>
      <c r="C1104" s="63" t="s">
        <v>2540</v>
      </c>
      <c r="D1104" s="63" t="s">
        <v>3244</v>
      </c>
      <c r="E1104" s="64">
        <v>6</v>
      </c>
      <c r="F1104" s="68"/>
      <c r="G1104" s="63" t="s">
        <v>1635</v>
      </c>
      <c r="H1104" s="63" t="s">
        <v>1663</v>
      </c>
      <c r="I1104" s="63" t="str">
        <f>VLOOKUP(H1104,'3. DB25 Alle koder'!B:C,2,FALSE)</f>
        <v>Passagertransport med tovbaner og skilifter</v>
      </c>
      <c r="J1104" s="64">
        <v>3</v>
      </c>
      <c r="K1104" s="67" t="s">
        <v>3797</v>
      </c>
    </row>
    <row r="1105" spans="1:11" x14ac:dyDescent="0.25">
      <c r="A1105" s="125" t="str">
        <f t="shared" si="17"/>
        <v>93.29.9084.25.00</v>
      </c>
      <c r="B1105" s="63" t="s">
        <v>2357</v>
      </c>
      <c r="C1105" s="63" t="s">
        <v>2540</v>
      </c>
      <c r="D1105" s="63" t="s">
        <v>3244</v>
      </c>
      <c r="E1105" s="64">
        <v>6</v>
      </c>
      <c r="F1105" s="77" t="s">
        <v>4020</v>
      </c>
      <c r="G1105" s="63" t="s">
        <v>2272</v>
      </c>
      <c r="H1105" s="63" t="s">
        <v>2301</v>
      </c>
      <c r="I1105" s="63" t="str">
        <f>VLOOKUP(H1105,'3. DB25 Alle koder'!B:C,2,FALSE)</f>
        <v>Brandvæsenets aktiviteter</v>
      </c>
      <c r="J1105" s="64">
        <v>2</v>
      </c>
      <c r="K1105" s="67" t="s">
        <v>4020</v>
      </c>
    </row>
    <row r="1106" spans="1:11" x14ac:dyDescent="0.25">
      <c r="A1106" s="125" t="str">
        <f t="shared" si="17"/>
        <v>93.29.9093.11.00</v>
      </c>
      <c r="B1106" s="63" t="s">
        <v>2357</v>
      </c>
      <c r="C1106" s="63" t="s">
        <v>2540</v>
      </c>
      <c r="D1106" s="63" t="s">
        <v>3244</v>
      </c>
      <c r="E1106" s="64">
        <v>6</v>
      </c>
      <c r="F1106" s="77" t="s">
        <v>4021</v>
      </c>
      <c r="G1106" s="63" t="s">
        <v>2456</v>
      </c>
      <c r="H1106" s="63" t="s">
        <v>2522</v>
      </c>
      <c r="I1106" s="63" t="str">
        <f>VLOOKUP(H1106,'3. DB25 Alle koder'!B:C,2,FALSE)</f>
        <v>Drift af sportsanlæg</v>
      </c>
      <c r="J1106" s="64">
        <v>2</v>
      </c>
      <c r="K1106" s="63" t="s">
        <v>4021</v>
      </c>
    </row>
    <row r="1107" spans="1:11" x14ac:dyDescent="0.25">
      <c r="A1107" s="125" t="str">
        <f t="shared" si="17"/>
        <v>93.29.9093.12.00</v>
      </c>
      <c r="B1107" s="63" t="s">
        <v>2357</v>
      </c>
      <c r="C1107" s="63" t="s">
        <v>2540</v>
      </c>
      <c r="D1107" s="63" t="s">
        <v>3244</v>
      </c>
      <c r="E1107" s="64">
        <v>6</v>
      </c>
      <c r="F1107" s="77" t="s">
        <v>4022</v>
      </c>
      <c r="G1107" s="63" t="s">
        <v>2456</v>
      </c>
      <c r="H1107" s="63" t="s">
        <v>2525</v>
      </c>
      <c r="I1107" s="63" t="str">
        <f>VLOOKUP(H1107,'3. DB25 Alle koder'!B:C,2,FALSE)</f>
        <v>Drift af sportsklubber</v>
      </c>
      <c r="J1107" s="64">
        <v>3</v>
      </c>
      <c r="K1107" s="63" t="s">
        <v>4022</v>
      </c>
    </row>
    <row r="1108" spans="1:11" x14ac:dyDescent="0.25">
      <c r="A1108" s="125" t="str">
        <f t="shared" si="17"/>
        <v>93.29.9093.19.00</v>
      </c>
      <c r="B1108" s="63" t="s">
        <v>2357</v>
      </c>
      <c r="C1108" s="63" t="s">
        <v>2540</v>
      </c>
      <c r="D1108" s="63" t="s">
        <v>3244</v>
      </c>
      <c r="E1108" s="64">
        <v>6</v>
      </c>
      <c r="F1108" s="78" t="s">
        <v>4023</v>
      </c>
      <c r="G1108" s="63" t="s">
        <v>2456</v>
      </c>
      <c r="H1108" s="63" t="s">
        <v>2531</v>
      </c>
      <c r="I1108" s="63" t="str">
        <f>VLOOKUP(H1108,'3. DB25 Alle koder'!B:C,2,FALSE)</f>
        <v>Sportsaktiviteter i.a.n.</v>
      </c>
      <c r="J1108" s="64">
        <v>2</v>
      </c>
      <c r="K1108" s="63" t="s">
        <v>4023</v>
      </c>
    </row>
    <row r="1109" spans="1:11" x14ac:dyDescent="0.25">
      <c r="A1109" s="125" t="str">
        <f t="shared" si="17"/>
        <v>93.29.9093.29.90</v>
      </c>
      <c r="B1109" s="63" t="s">
        <v>2357</v>
      </c>
      <c r="C1109" s="63" t="s">
        <v>2540</v>
      </c>
      <c r="D1109" s="63" t="s">
        <v>3244</v>
      </c>
      <c r="E1109" s="64">
        <v>6</v>
      </c>
      <c r="F1109" s="70" t="s">
        <v>3797</v>
      </c>
      <c r="G1109" s="63" t="s">
        <v>2456</v>
      </c>
      <c r="H1109" s="63" t="s">
        <v>2540</v>
      </c>
      <c r="I1109" s="63" t="str">
        <f>VLOOKUP(H1109,'3. DB25 Alle koder'!B:C,2,FALSE)</f>
        <v>Drift af andre forlystelser og fritidsaktiviteter</v>
      </c>
      <c r="J1109" s="64">
        <v>4</v>
      </c>
      <c r="K1109" s="70" t="s">
        <v>3797</v>
      </c>
    </row>
    <row r="1110" spans="1:11" ht="15" customHeight="1" x14ac:dyDescent="0.25">
      <c r="A1110" s="125" t="str">
        <f t="shared" si="17"/>
        <v>94.11.0094.11.00</v>
      </c>
      <c r="B1110" s="63" t="s">
        <v>2456</v>
      </c>
      <c r="C1110" s="63" t="s">
        <v>2549</v>
      </c>
      <c r="D1110" s="63" t="s">
        <v>3248</v>
      </c>
      <c r="E1110" s="64">
        <v>1</v>
      </c>
      <c r="F1110" s="67" t="s">
        <v>3797</v>
      </c>
      <c r="G1110" s="63" t="s">
        <v>2542</v>
      </c>
      <c r="H1110" s="63" t="s">
        <v>2549</v>
      </c>
      <c r="I1110" s="63" t="str">
        <f>VLOOKUP(H1110,'3. DB25 Alle koder'!B:C,2,FALSE)</f>
        <v>Erhvervs- og arbejdsgiverorganisationers aktiviteter</v>
      </c>
      <c r="J1110" s="64">
        <v>1</v>
      </c>
      <c r="K1110" s="63" t="s">
        <v>3797</v>
      </c>
    </row>
    <row r="1111" spans="1:11" ht="15" customHeight="1" x14ac:dyDescent="0.25">
      <c r="A1111" s="125" t="str">
        <f t="shared" si="17"/>
        <v>94.12.0094.12.00</v>
      </c>
      <c r="B1111" s="63" t="s">
        <v>2456</v>
      </c>
      <c r="C1111" s="63" t="s">
        <v>2552</v>
      </c>
      <c r="D1111" s="63" t="s">
        <v>3249</v>
      </c>
      <c r="E1111" s="64">
        <v>1</v>
      </c>
      <c r="F1111" s="63" t="s">
        <v>3797</v>
      </c>
      <c r="G1111" s="63" t="s">
        <v>2542</v>
      </c>
      <c r="H1111" s="63" t="s">
        <v>2552</v>
      </c>
      <c r="I1111" s="63" t="str">
        <f>VLOOKUP(H1111,'3. DB25 Alle koder'!B:C,2,FALSE)</f>
        <v>Faglige sammenslutningers aktiviteter</v>
      </c>
      <c r="J1111" s="64">
        <v>1</v>
      </c>
      <c r="K1111" s="63" t="s">
        <v>3797</v>
      </c>
    </row>
    <row r="1112" spans="1:11" x14ac:dyDescent="0.25">
      <c r="A1112" s="125" t="str">
        <f t="shared" si="17"/>
        <v>94.20.0094.20.00</v>
      </c>
      <c r="B1112" s="63" t="s">
        <v>2456</v>
      </c>
      <c r="C1112" s="63" t="s">
        <v>2556</v>
      </c>
      <c r="D1112" s="63" t="s">
        <v>3250</v>
      </c>
      <c r="E1112" s="64">
        <v>1</v>
      </c>
      <c r="F1112" s="63" t="s">
        <v>3797</v>
      </c>
      <c r="G1112" s="63" t="s">
        <v>2542</v>
      </c>
      <c r="H1112" s="63" t="s">
        <v>2556</v>
      </c>
      <c r="I1112" s="63" t="str">
        <f>VLOOKUP(H1112,'3. DB25 Alle koder'!B:C,2,FALSE)</f>
        <v>Fagforeningers aktiviteter</v>
      </c>
      <c r="J1112" s="64">
        <v>1</v>
      </c>
      <c r="K1112" s="63" t="s">
        <v>3797</v>
      </c>
    </row>
    <row r="1113" spans="1:11" x14ac:dyDescent="0.25">
      <c r="A1113" s="125" t="str">
        <f t="shared" si="17"/>
        <v>94.91.0094.91.00</v>
      </c>
      <c r="B1113" s="63" t="s">
        <v>2456</v>
      </c>
      <c r="C1113" s="63" t="s">
        <v>2561</v>
      </c>
      <c r="D1113" s="63" t="s">
        <v>3252</v>
      </c>
      <c r="E1113" s="64">
        <v>1</v>
      </c>
      <c r="F1113" s="63" t="s">
        <v>3797</v>
      </c>
      <c r="G1113" s="63" t="s">
        <v>2542</v>
      </c>
      <c r="H1113" s="63" t="s">
        <v>2561</v>
      </c>
      <c r="I1113" s="63" t="str">
        <f>VLOOKUP(H1113,'3. DB25 Alle koder'!B:C,2,FALSE)</f>
        <v>Religiøse institutioners og foreningers aktiviteter</v>
      </c>
      <c r="J1113" s="64">
        <v>1</v>
      </c>
      <c r="K1113" s="63" t="s">
        <v>3797</v>
      </c>
    </row>
    <row r="1114" spans="1:11" x14ac:dyDescent="0.25">
      <c r="A1114" s="125" t="str">
        <f t="shared" si="17"/>
        <v>94.92.0094.92.00</v>
      </c>
      <c r="B1114" s="63" t="s">
        <v>2456</v>
      </c>
      <c r="C1114" s="63" t="s">
        <v>2564</v>
      </c>
      <c r="D1114" s="63" t="s">
        <v>3253</v>
      </c>
      <c r="E1114" s="64">
        <v>1</v>
      </c>
      <c r="F1114" s="63" t="s">
        <v>3797</v>
      </c>
      <c r="G1114" s="63" t="s">
        <v>2542</v>
      </c>
      <c r="H1114" s="63" t="s">
        <v>2564</v>
      </c>
      <c r="I1114" s="63" t="str">
        <f>VLOOKUP(H1114,'3. DB25 Alle koder'!B:C,2,FALSE)</f>
        <v>Politiske partiers aktiviteter</v>
      </c>
      <c r="J1114" s="64">
        <v>1</v>
      </c>
      <c r="K1114" s="63" t="s">
        <v>3797</v>
      </c>
    </row>
    <row r="1115" spans="1:11" x14ac:dyDescent="0.25">
      <c r="A1115" s="125" t="str">
        <f t="shared" si="17"/>
        <v>94.99.0094.99.00</v>
      </c>
      <c r="B1115" s="63" t="s">
        <v>2456</v>
      </c>
      <c r="C1115" s="63" t="s">
        <v>2566</v>
      </c>
      <c r="D1115" s="63" t="s">
        <v>3254</v>
      </c>
      <c r="E1115" s="64">
        <v>1</v>
      </c>
      <c r="F1115" s="67" t="s">
        <v>3797</v>
      </c>
      <c r="G1115" s="63" t="s">
        <v>2542</v>
      </c>
      <c r="H1115" s="63" t="s">
        <v>2566</v>
      </c>
      <c r="I1115" s="63" t="str">
        <f>VLOOKUP(H1115,'3. DB25 Alle koder'!B:C,2,FALSE)</f>
        <v>Andre organisationers og foreningers aktiviteter i.a.n.</v>
      </c>
      <c r="J1115" s="64">
        <v>1</v>
      </c>
      <c r="K1115" s="67" t="s">
        <v>3797</v>
      </c>
    </row>
    <row r="1116" spans="1:11" x14ac:dyDescent="0.25">
      <c r="A1116" s="125" t="str">
        <f t="shared" si="17"/>
        <v>95.11.0095.10.00</v>
      </c>
      <c r="B1116" s="63" t="s">
        <v>2456</v>
      </c>
      <c r="C1116" s="63" t="s">
        <v>3644</v>
      </c>
      <c r="D1116" s="63" t="s">
        <v>3258</v>
      </c>
      <c r="E1116" s="64">
        <v>1</v>
      </c>
      <c r="F1116" s="63" t="s">
        <v>3797</v>
      </c>
      <c r="G1116" s="63" t="s">
        <v>2542</v>
      </c>
      <c r="H1116" s="63" t="s">
        <v>2572</v>
      </c>
      <c r="I1116" s="63" t="str">
        <f>VLOOKUP(H1116,'3. DB25 Alle koder'!B:C,2,FALSE)</f>
        <v>Reparation og vedligeholdelse af computere og kommunikationsudstyr</v>
      </c>
      <c r="J1116" s="64">
        <v>2</v>
      </c>
      <c r="K1116" s="63" t="s">
        <v>3797</v>
      </c>
    </row>
    <row r="1117" spans="1:11" x14ac:dyDescent="0.25">
      <c r="A1117" s="125" t="str">
        <f t="shared" si="17"/>
        <v>95.12.0095.10.00</v>
      </c>
      <c r="B1117" s="63" t="s">
        <v>2456</v>
      </c>
      <c r="C1117" s="63" t="s">
        <v>3645</v>
      </c>
      <c r="D1117" s="63" t="s">
        <v>3260</v>
      </c>
      <c r="E1117" s="64">
        <v>1</v>
      </c>
      <c r="F1117" s="63" t="s">
        <v>3797</v>
      </c>
      <c r="G1117" s="63" t="s">
        <v>2542</v>
      </c>
      <c r="H1117" s="63" t="s">
        <v>2572</v>
      </c>
      <c r="I1117" s="63" t="str">
        <f>VLOOKUP(H1117,'3. DB25 Alle koder'!B:C,2,FALSE)</f>
        <v>Reparation og vedligeholdelse af computere og kommunikationsudstyr</v>
      </c>
      <c r="J1117" s="64">
        <v>2</v>
      </c>
      <c r="K1117" s="63" t="s">
        <v>3797</v>
      </c>
    </row>
    <row r="1118" spans="1:11" x14ac:dyDescent="0.25">
      <c r="A1118" s="125" t="str">
        <f t="shared" si="17"/>
        <v>95.21.0095.21.00</v>
      </c>
      <c r="B1118" s="63" t="s">
        <v>2456</v>
      </c>
      <c r="C1118" s="63" t="s">
        <v>2577</v>
      </c>
      <c r="D1118" s="63" t="s">
        <v>3262</v>
      </c>
      <c r="E1118" s="64">
        <v>1</v>
      </c>
      <c r="F1118" s="63" t="s">
        <v>3797</v>
      </c>
      <c r="G1118" s="63" t="s">
        <v>2542</v>
      </c>
      <c r="H1118" s="63" t="s">
        <v>2577</v>
      </c>
      <c r="I1118" s="76" t="str">
        <f>VLOOKUP(H1118,'3. DB25 Alle koder'!B:C,2,FALSE)</f>
        <v>Reparation og vedligeholdelse af forbrugerelektronik</v>
      </c>
      <c r="J1118" s="64">
        <v>1</v>
      </c>
      <c r="K1118" s="63" t="s">
        <v>3797</v>
      </c>
    </row>
    <row r="1119" spans="1:11" ht="15" customHeight="1" x14ac:dyDescent="0.25">
      <c r="A1119" s="125" t="str">
        <f t="shared" si="17"/>
        <v>95.22.0095.22.00</v>
      </c>
      <c r="B1119" s="63" t="s">
        <v>2456</v>
      </c>
      <c r="C1119" s="63" t="s">
        <v>2580</v>
      </c>
      <c r="D1119" s="63" t="s">
        <v>3263</v>
      </c>
      <c r="E1119" s="64">
        <v>1</v>
      </c>
      <c r="F1119" s="63" t="s">
        <v>3797</v>
      </c>
      <c r="G1119" s="63" t="s">
        <v>2542</v>
      </c>
      <c r="H1119" s="63" t="s">
        <v>2580</v>
      </c>
      <c r="I1119" s="63" t="str">
        <f>VLOOKUP(H1119,'3. DB25 Alle koder'!B:C,2,FALSE)</f>
        <v>Reparation og vedligeholdelse af husholdningsapparater og redskaber til hus og have</v>
      </c>
      <c r="J1119" s="64">
        <v>1</v>
      </c>
      <c r="K1119" s="63" t="s">
        <v>3797</v>
      </c>
    </row>
    <row r="1120" spans="1:11" ht="15" customHeight="1" x14ac:dyDescent="0.25">
      <c r="A1120" s="125" t="str">
        <f t="shared" si="17"/>
        <v>95.23.0095.23.00</v>
      </c>
      <c r="B1120" s="63" t="s">
        <v>2456</v>
      </c>
      <c r="C1120" s="63" t="s">
        <v>2583</v>
      </c>
      <c r="D1120" s="63" t="s">
        <v>3264</v>
      </c>
      <c r="E1120" s="64">
        <v>1</v>
      </c>
      <c r="F1120" s="63" t="s">
        <v>3797</v>
      </c>
      <c r="G1120" s="63" t="s">
        <v>2542</v>
      </c>
      <c r="H1120" s="63" t="s">
        <v>2583</v>
      </c>
      <c r="I1120" s="63" t="str">
        <f>VLOOKUP(H1120,'3. DB25 Alle koder'!B:C,2,FALSE)</f>
        <v>Reparation og vedligeholdelse af fodtøj og lædervarer</v>
      </c>
      <c r="J1120" s="64">
        <v>1</v>
      </c>
      <c r="K1120" s="63" t="s">
        <v>3797</v>
      </c>
    </row>
    <row r="1121" spans="1:11" x14ac:dyDescent="0.25">
      <c r="A1121" s="125" t="str">
        <f t="shared" si="17"/>
        <v>95.24.0095.24.00</v>
      </c>
      <c r="B1121" s="63" t="s">
        <v>2456</v>
      </c>
      <c r="C1121" s="63" t="s">
        <v>2586</v>
      </c>
      <c r="D1121" s="63" t="s">
        <v>3265</v>
      </c>
      <c r="E1121" s="64">
        <v>1</v>
      </c>
      <c r="F1121" s="63" t="s">
        <v>3797</v>
      </c>
      <c r="G1121" s="63" t="s">
        <v>2542</v>
      </c>
      <c r="H1121" s="63" t="s">
        <v>2586</v>
      </c>
      <c r="I1121" s="63" t="str">
        <f>VLOOKUP(H1121,'3. DB25 Alle koder'!B:C,2,FALSE)</f>
        <v>Reparation og vedligeholdelse af møbler og boligudstyr</v>
      </c>
      <c r="J1121" s="64">
        <v>1</v>
      </c>
      <c r="K1121" s="63" t="s">
        <v>3797</v>
      </c>
    </row>
    <row r="1122" spans="1:11" ht="15" customHeight="1" x14ac:dyDescent="0.25">
      <c r="A1122" s="125" t="str">
        <f t="shared" si="17"/>
        <v>95.25.0095.25.00</v>
      </c>
      <c r="B1122" s="63" t="s">
        <v>2456</v>
      </c>
      <c r="C1122" s="63" t="s">
        <v>2589</v>
      </c>
      <c r="D1122" s="63" t="s">
        <v>3266</v>
      </c>
      <c r="E1122" s="64">
        <v>1</v>
      </c>
      <c r="F1122" s="63" t="s">
        <v>3797</v>
      </c>
      <c r="G1122" s="63" t="s">
        <v>2542</v>
      </c>
      <c r="H1122" s="63" t="s">
        <v>2589</v>
      </c>
      <c r="I1122" s="63" t="str">
        <f>VLOOKUP(H1122,'3. DB25 Alle koder'!B:C,2,FALSE)</f>
        <v>Reparation og vedligeholdelse af ure og smykker</v>
      </c>
      <c r="J1122" s="64">
        <v>1</v>
      </c>
      <c r="K1122" s="63" t="s">
        <v>3797</v>
      </c>
    </row>
    <row r="1123" spans="1:11" ht="15" customHeight="1" x14ac:dyDescent="0.25">
      <c r="A1123" s="125" t="str">
        <f t="shared" si="17"/>
        <v>95.29.0095.29.00</v>
      </c>
      <c r="B1123" s="63" t="s">
        <v>2456</v>
      </c>
      <c r="C1123" s="63" t="s">
        <v>2591</v>
      </c>
      <c r="D1123" s="63" t="s">
        <v>3267</v>
      </c>
      <c r="E1123" s="64">
        <v>1</v>
      </c>
      <c r="F1123" s="63" t="s">
        <v>3797</v>
      </c>
      <c r="G1123" s="63" t="s">
        <v>2542</v>
      </c>
      <c r="H1123" s="63" t="s">
        <v>2591</v>
      </c>
      <c r="I1123" s="63" t="str">
        <f>VLOOKUP(H1123,'3. DB25 Alle koder'!B:C,2,FALSE)</f>
        <v>Reparation og vedligeholdelse af varer til personlig brug og husholdningsbrug i.a.n.</v>
      </c>
      <c r="J1123" s="64">
        <v>1</v>
      </c>
      <c r="K1123" s="63" t="s">
        <v>3797</v>
      </c>
    </row>
    <row r="1124" spans="1:11" ht="15" customHeight="1" x14ac:dyDescent="0.25">
      <c r="A1124" s="125" t="str">
        <f t="shared" si="17"/>
        <v>96.01.1053.20.00</v>
      </c>
      <c r="B1124" s="63" t="s">
        <v>2456</v>
      </c>
      <c r="C1124" s="63" t="s">
        <v>3473</v>
      </c>
      <c r="D1124" s="63" t="s">
        <v>3271</v>
      </c>
      <c r="E1124" s="64">
        <v>2</v>
      </c>
      <c r="F1124" s="77" t="s">
        <v>4026</v>
      </c>
      <c r="G1124" s="63" t="s">
        <v>1635</v>
      </c>
      <c r="H1124" s="63" t="s">
        <v>1759</v>
      </c>
      <c r="I1124" s="63" t="str">
        <f>VLOOKUP(H1124,'3. DB25 Alle koder'!B:C,2,FALSE)</f>
        <v>Andre post- og kuréraktiviteter</v>
      </c>
      <c r="J1124" s="64">
        <v>3</v>
      </c>
      <c r="K1124" s="77" t="s">
        <v>4026</v>
      </c>
    </row>
    <row r="1125" spans="1:11" ht="15" customHeight="1" x14ac:dyDescent="0.25">
      <c r="A1125" s="125" t="str">
        <f t="shared" si="17"/>
        <v>96.01.1096.10.10</v>
      </c>
      <c r="B1125" s="63" t="s">
        <v>2456</v>
      </c>
      <c r="C1125" s="63" t="s">
        <v>3473</v>
      </c>
      <c r="D1125" s="63" t="s">
        <v>3271</v>
      </c>
      <c r="E1125" s="64">
        <v>2</v>
      </c>
      <c r="F1125" s="70"/>
      <c r="G1125" s="63" t="s">
        <v>2542</v>
      </c>
      <c r="H1125" s="63" t="s">
        <v>2612</v>
      </c>
      <c r="I1125" s="63" t="str">
        <f>VLOOKUP(H1125,'3. DB25 Alle koder'!B:C,2,FALSE)</f>
        <v>Drift af erhvervs- og institutionsvaskerier</v>
      </c>
      <c r="J1125" s="64">
        <v>1</v>
      </c>
      <c r="K1125" s="70"/>
    </row>
    <row r="1126" spans="1:11" ht="15" customHeight="1" x14ac:dyDescent="0.25">
      <c r="A1126" s="125" t="str">
        <f t="shared" si="17"/>
        <v>96.01.2053.20.00</v>
      </c>
      <c r="B1126" s="63" t="s">
        <v>2456</v>
      </c>
      <c r="C1126" s="63" t="s">
        <v>3474</v>
      </c>
      <c r="D1126" s="63" t="s">
        <v>3272</v>
      </c>
      <c r="E1126" s="64">
        <v>3</v>
      </c>
      <c r="F1126" s="77" t="s">
        <v>4026</v>
      </c>
      <c r="G1126" s="63" t="s">
        <v>1635</v>
      </c>
      <c r="H1126" s="63" t="s">
        <v>1759</v>
      </c>
      <c r="I1126" s="63" t="str">
        <f>VLOOKUP(H1126,'3. DB25 Alle koder'!B:C,2,FALSE)</f>
        <v>Andre post- og kuréraktiviteter</v>
      </c>
      <c r="J1126" s="64">
        <v>3</v>
      </c>
      <c r="K1126" s="77" t="s">
        <v>4026</v>
      </c>
    </row>
    <row r="1127" spans="1:11" x14ac:dyDescent="0.25">
      <c r="A1127" s="125" t="str">
        <f t="shared" si="17"/>
        <v>96.01.2096.10.20</v>
      </c>
      <c r="B1127" s="63" t="s">
        <v>2456</v>
      </c>
      <c r="C1127" s="63" t="s">
        <v>3474</v>
      </c>
      <c r="D1127" s="63" t="s">
        <v>3272</v>
      </c>
      <c r="E1127" s="64">
        <v>3</v>
      </c>
      <c r="F1127" s="70"/>
      <c r="G1127" s="63" t="s">
        <v>2542</v>
      </c>
      <c r="H1127" s="63" t="s">
        <v>2614</v>
      </c>
      <c r="I1127" s="63" t="str">
        <f>VLOOKUP(H1127,'3. DB25 Alle koder'!B:C,2,FALSE)</f>
        <v>Drift af renserier og selvbetjeningsvaskerier mv.</v>
      </c>
      <c r="J1127" s="64">
        <v>1</v>
      </c>
      <c r="K1127" s="70"/>
    </row>
    <row r="1128" spans="1:11" x14ac:dyDescent="0.25">
      <c r="A1128" s="125" t="str">
        <f t="shared" si="17"/>
        <v>96.01.2096.91.00</v>
      </c>
      <c r="B1128" s="63" t="s">
        <v>2456</v>
      </c>
      <c r="C1128" s="63" t="s">
        <v>3474</v>
      </c>
      <c r="D1128" s="63" t="s">
        <v>3272</v>
      </c>
      <c r="E1128" s="64">
        <v>3</v>
      </c>
      <c r="F1128" s="67" t="s">
        <v>4027</v>
      </c>
      <c r="G1128" s="63" t="s">
        <v>2542</v>
      </c>
      <c r="H1128" s="63" t="s">
        <v>2639</v>
      </c>
      <c r="I1128" s="63" t="str">
        <f>VLOOKUP(H1128,'3. DB25 Alle koder'!B:C,2,FALSE)</f>
        <v>Levering af personlige serviceydelser i hjemmet</v>
      </c>
      <c r="J1128" s="64">
        <v>3</v>
      </c>
      <c r="K1128" s="67" t="s">
        <v>4027</v>
      </c>
    </row>
    <row r="1129" spans="1:11" x14ac:dyDescent="0.25">
      <c r="A1129" s="125" t="str">
        <f t="shared" si="17"/>
        <v>96.02.1096.21.00</v>
      </c>
      <c r="B1129" s="63" t="s">
        <v>2456</v>
      </c>
      <c r="C1129" s="63" t="s">
        <v>3475</v>
      </c>
      <c r="D1129" s="63" t="s">
        <v>3275</v>
      </c>
      <c r="E1129" s="64">
        <v>1</v>
      </c>
      <c r="F1129" s="67" t="s">
        <v>3797</v>
      </c>
      <c r="G1129" s="63" t="s">
        <v>2542</v>
      </c>
      <c r="H1129" s="63" t="s">
        <v>2620</v>
      </c>
      <c r="I1129" s="63" t="str">
        <f>VLOOKUP(H1129,'3. DB25 Alle koder'!B:C,2,FALSE)</f>
        <v>Drift af frisør- og barbersaloner</v>
      </c>
      <c r="J1129" s="64">
        <v>1</v>
      </c>
      <c r="K1129" s="67" t="s">
        <v>3797</v>
      </c>
    </row>
    <row r="1130" spans="1:11" x14ac:dyDescent="0.25">
      <c r="A1130" s="125" t="str">
        <f t="shared" si="17"/>
        <v>96.02.2096.22.00</v>
      </c>
      <c r="B1130" s="63" t="s">
        <v>2456</v>
      </c>
      <c r="C1130" s="63" t="s">
        <v>3476</v>
      </c>
      <c r="D1130" s="63" t="s">
        <v>3276</v>
      </c>
      <c r="E1130" s="64">
        <v>1</v>
      </c>
      <c r="F1130" s="63" t="s">
        <v>3797</v>
      </c>
      <c r="G1130" s="63" t="s">
        <v>2542</v>
      </c>
      <c r="H1130" s="63" t="s">
        <v>2623</v>
      </c>
      <c r="I1130" s="63" t="str">
        <f>VLOOKUP(H1130,'3. DB25 Alle koder'!B:C,2,FALSE)</f>
        <v>Skønhedspleje og anden skønhedsbehandling</v>
      </c>
      <c r="J1130" s="64">
        <v>1</v>
      </c>
      <c r="K1130" s="63" t="s">
        <v>3797</v>
      </c>
    </row>
    <row r="1131" spans="1:11" ht="15" customHeight="1" x14ac:dyDescent="0.25">
      <c r="A1131" s="125" t="str">
        <f t="shared" si="17"/>
        <v>96.03.0096.30.00</v>
      </c>
      <c r="B1131" s="63" t="s">
        <v>2456</v>
      </c>
      <c r="C1131" s="63" t="s">
        <v>3478</v>
      </c>
      <c r="D1131" s="63" t="s">
        <v>3278</v>
      </c>
      <c r="E1131" s="64">
        <v>1</v>
      </c>
      <c r="F1131" s="63" t="s">
        <v>3797</v>
      </c>
      <c r="G1131" s="63" t="s">
        <v>2542</v>
      </c>
      <c r="H1131" s="63" t="s">
        <v>2630</v>
      </c>
      <c r="I1131" s="63" t="str">
        <f>VLOOKUP(H1131,'3. DB25 Alle koder'!B:C,2,FALSE)</f>
        <v>Drift af bedemandsforretninger og begravelsesvæsen</v>
      </c>
      <c r="J1131" s="64">
        <v>1</v>
      </c>
      <c r="K1131" s="63" t="s">
        <v>3797</v>
      </c>
    </row>
    <row r="1132" spans="1:11" ht="15" customHeight="1" x14ac:dyDescent="0.25">
      <c r="A1132" s="125" t="str">
        <f t="shared" si="17"/>
        <v>96.04.0096.23.00</v>
      </c>
      <c r="B1132" s="63" t="s">
        <v>2456</v>
      </c>
      <c r="C1132" s="63" t="s">
        <v>3477</v>
      </c>
      <c r="D1132" s="63" t="s">
        <v>3280</v>
      </c>
      <c r="E1132" s="64">
        <v>1</v>
      </c>
      <c r="F1132" s="63" t="s">
        <v>3797</v>
      </c>
      <c r="G1132" s="63" t="s">
        <v>2542</v>
      </c>
      <c r="H1132" s="63" t="s">
        <v>2626</v>
      </c>
      <c r="I1132" s="63" t="str">
        <f>VLOOKUP(H1132,'3. DB25 Alle koder'!B:C,2,FALSE)</f>
        <v>Drift af dagspa, saunaer og dampbade</v>
      </c>
      <c r="J1132" s="64">
        <v>1</v>
      </c>
      <c r="K1132" s="63" t="s">
        <v>3797</v>
      </c>
    </row>
    <row r="1133" spans="1:11" ht="15" customHeight="1" x14ac:dyDescent="0.25">
      <c r="A1133" s="125" t="str">
        <f t="shared" si="17"/>
        <v>96.09.0086.96.00</v>
      </c>
      <c r="B1133" s="63" t="s">
        <v>2456</v>
      </c>
      <c r="C1133" s="63" t="s">
        <v>3481</v>
      </c>
      <c r="D1133" s="63" t="s">
        <v>3282</v>
      </c>
      <c r="E1133" s="64">
        <v>4</v>
      </c>
      <c r="F1133" s="63" t="s">
        <v>3797</v>
      </c>
      <c r="G1133" s="63" t="s">
        <v>2357</v>
      </c>
      <c r="H1133" s="63" t="s">
        <v>2385</v>
      </c>
      <c r="I1133" s="63" t="str">
        <f>VLOOKUP(H1133,'3. DB25 Alle koder'!B:C,2,FALSE)</f>
        <v>Traditionelle, komplementære og alternative behandlingsformer</v>
      </c>
      <c r="J1133" s="64">
        <v>3</v>
      </c>
      <c r="K1133" s="63" t="s">
        <v>3797</v>
      </c>
    </row>
    <row r="1134" spans="1:11" ht="15" customHeight="1" x14ac:dyDescent="0.25">
      <c r="A1134" s="125" t="str">
        <f t="shared" si="17"/>
        <v>96.09.0096.40.00</v>
      </c>
      <c r="B1134" s="63" t="s">
        <v>2456</v>
      </c>
      <c r="C1134" s="63" t="s">
        <v>3481</v>
      </c>
      <c r="D1134" s="63" t="s">
        <v>3282</v>
      </c>
      <c r="E1134" s="64">
        <v>4</v>
      </c>
      <c r="F1134" s="63" t="s">
        <v>3797</v>
      </c>
      <c r="G1134" s="63" t="s">
        <v>2542</v>
      </c>
      <c r="H1134" s="63" t="s">
        <v>2634</v>
      </c>
      <c r="I1134" s="63" t="str">
        <f>VLOOKUP(H1134,'3. DB25 Alle koder'!B:C,2,FALSE)</f>
        <v>Formidlingsaktiviteter inden for personlige serviceydelser</v>
      </c>
      <c r="J1134" s="64">
        <v>2</v>
      </c>
      <c r="K1134" s="63" t="s">
        <v>3797</v>
      </c>
    </row>
    <row r="1135" spans="1:11" ht="15" customHeight="1" x14ac:dyDescent="0.25">
      <c r="A1135" s="125" t="str">
        <f t="shared" si="17"/>
        <v>96.09.0096.91.00</v>
      </c>
      <c r="B1135" s="63" t="s">
        <v>2456</v>
      </c>
      <c r="C1135" s="63" t="s">
        <v>3481</v>
      </c>
      <c r="D1135" s="63" t="s">
        <v>3282</v>
      </c>
      <c r="E1135" s="64">
        <v>4</v>
      </c>
      <c r="F1135" s="63" t="s">
        <v>3797</v>
      </c>
      <c r="G1135" s="63" t="s">
        <v>2542</v>
      </c>
      <c r="H1135" s="63" t="s">
        <v>2639</v>
      </c>
      <c r="I1135" s="63" t="str">
        <f>VLOOKUP(H1135,'3. DB25 Alle koder'!B:C,2,FALSE)</f>
        <v>Levering af personlige serviceydelser i hjemmet</v>
      </c>
      <c r="J1135" s="64">
        <v>3</v>
      </c>
      <c r="K1135" s="63" t="s">
        <v>3797</v>
      </c>
    </row>
    <row r="1136" spans="1:11" ht="15" customHeight="1" x14ac:dyDescent="0.25">
      <c r="A1136" s="125" t="str">
        <f t="shared" si="17"/>
        <v>96.09.0096.99.00</v>
      </c>
      <c r="B1136" s="63" t="s">
        <v>2456</v>
      </c>
      <c r="C1136" s="63" t="s">
        <v>3481</v>
      </c>
      <c r="D1136" s="63" t="s">
        <v>3282</v>
      </c>
      <c r="E1136" s="64">
        <v>4</v>
      </c>
      <c r="F1136" s="63" t="s">
        <v>3797</v>
      </c>
      <c r="G1136" s="63" t="s">
        <v>2542</v>
      </c>
      <c r="H1136" s="63" t="s">
        <v>2641</v>
      </c>
      <c r="I1136" s="63" t="str">
        <f>VLOOKUP(H1136,'3. DB25 Alle koder'!B:C,2,FALSE)</f>
        <v>Andre personlige serviceydelser i.a.n.</v>
      </c>
      <c r="J1136" s="64">
        <v>1</v>
      </c>
      <c r="K1136" s="63" t="s">
        <v>3797</v>
      </c>
    </row>
    <row r="1137" spans="1:11" x14ac:dyDescent="0.25">
      <c r="A1137" s="125" t="str">
        <f t="shared" si="17"/>
        <v>97.00.0097.00.00</v>
      </c>
      <c r="B1137" s="63" t="s">
        <v>2542</v>
      </c>
      <c r="C1137" s="63" t="s">
        <v>2647</v>
      </c>
      <c r="D1137" s="63" t="s">
        <v>3283</v>
      </c>
      <c r="E1137" s="64">
        <v>1</v>
      </c>
      <c r="F1137" s="63" t="s">
        <v>3797</v>
      </c>
      <c r="G1137" s="63" t="s">
        <v>2642</v>
      </c>
      <c r="H1137" s="63" t="s">
        <v>2647</v>
      </c>
      <c r="I1137" s="63" t="str">
        <f>VLOOKUP(H1137,'3. DB25 Alle koder'!B:C,2,FALSE)</f>
        <v>Aktiviteter i husholdninger med ansat medhjælp</v>
      </c>
      <c r="J1137" s="64">
        <v>1</v>
      </c>
      <c r="K1137" s="63" t="s">
        <v>3797</v>
      </c>
    </row>
    <row r="1138" spans="1:11" x14ac:dyDescent="0.25">
      <c r="A1138" s="125" t="str">
        <f t="shared" si="17"/>
        <v>98.10.0098.10.00</v>
      </c>
      <c r="B1138" s="63" t="s">
        <v>2542</v>
      </c>
      <c r="C1138" s="63" t="s">
        <v>2651</v>
      </c>
      <c r="D1138" s="63" t="s">
        <v>3285</v>
      </c>
      <c r="E1138" s="64">
        <v>1</v>
      </c>
      <c r="F1138" s="63" t="s">
        <v>3797</v>
      </c>
      <c r="G1138" s="63" t="s">
        <v>2642</v>
      </c>
      <c r="H1138" s="63" t="s">
        <v>2651</v>
      </c>
      <c r="I1138" s="63" t="str">
        <f>VLOOKUP(H1138,'3. DB25 Alle koder'!B:C,2,FALSE)</f>
        <v>Private husholdningers produktion af ikke nærmere angivne varer til eget brug</v>
      </c>
      <c r="J1138" s="64">
        <v>1</v>
      </c>
      <c r="K1138" s="63" t="s">
        <v>3797</v>
      </c>
    </row>
    <row r="1139" spans="1:11" x14ac:dyDescent="0.25">
      <c r="A1139" s="125" t="str">
        <f t="shared" si="17"/>
        <v>98.20.0098.20.00</v>
      </c>
      <c r="B1139" s="63" t="s">
        <v>2542</v>
      </c>
      <c r="C1139" s="63" t="s">
        <v>2654</v>
      </c>
      <c r="D1139" s="63" t="s">
        <v>3286</v>
      </c>
      <c r="E1139" s="64">
        <v>1</v>
      </c>
      <c r="F1139" s="63" t="s">
        <v>3797</v>
      </c>
      <c r="G1139" s="63" t="s">
        <v>2642</v>
      </c>
      <c r="H1139" s="63" t="s">
        <v>2654</v>
      </c>
      <c r="I1139" s="63" t="str">
        <f>VLOOKUP(H1139,'3. DB25 Alle koder'!B:C,2,FALSE)</f>
        <v>Private husholdningers produktion af ikke nærmere angivne tjenesteydelser til eget brug</v>
      </c>
      <c r="J1139" s="64">
        <v>1</v>
      </c>
      <c r="K1139" s="63" t="s">
        <v>3797</v>
      </c>
    </row>
    <row r="1140" spans="1:11" ht="15" customHeight="1" x14ac:dyDescent="0.25">
      <c r="A1140" s="125" t="str">
        <f t="shared" si="17"/>
        <v>99.00.0099.00.10</v>
      </c>
      <c r="B1140" s="63" t="s">
        <v>2642</v>
      </c>
      <c r="C1140" s="63" t="s">
        <v>3482</v>
      </c>
      <c r="D1140" s="63" t="s">
        <v>3287</v>
      </c>
      <c r="E1140" s="64">
        <v>2</v>
      </c>
      <c r="F1140" s="63" t="s">
        <v>3797</v>
      </c>
      <c r="G1140" s="63" t="s">
        <v>2655</v>
      </c>
      <c r="H1140" s="63" t="s">
        <v>2660</v>
      </c>
      <c r="I1140" s="63" t="str">
        <f>VLOOKUP(H1140,'3. DB25 Alle koder'!B:C,2,FALSE)</f>
        <v>Ambassaders eksterritoriale aktivitet</v>
      </c>
      <c r="J1140" s="64">
        <v>1</v>
      </c>
      <c r="K1140" s="63" t="s">
        <v>3797</v>
      </c>
    </row>
    <row r="1141" spans="1:11" ht="15" customHeight="1" x14ac:dyDescent="0.25">
      <c r="A1141" s="125" t="str">
        <f t="shared" si="17"/>
        <v>99.00.0099.00.20</v>
      </c>
      <c r="B1141" s="63" t="s">
        <v>2642</v>
      </c>
      <c r="C1141" s="63" t="s">
        <v>3482</v>
      </c>
      <c r="D1141" s="63" t="s">
        <v>3287</v>
      </c>
      <c r="E1141" s="64">
        <v>2</v>
      </c>
      <c r="F1141" s="63" t="s">
        <v>3797</v>
      </c>
      <c r="G1141" s="63" t="s">
        <v>2655</v>
      </c>
      <c r="H1141" s="63" t="s">
        <v>2662</v>
      </c>
      <c r="I1141" s="63" t="str">
        <f>VLOOKUP(H1141,'3. DB25 Alle koder'!B:C,2,FALSE)</f>
        <v>Andre eksterritoriale organisationers og organers aktiviteter</v>
      </c>
      <c r="J1141" s="64">
        <v>1</v>
      </c>
      <c r="K1141" s="63" t="s">
        <v>3797</v>
      </c>
    </row>
  </sheetData>
  <autoFilter ref="A1:K1141"/>
  <conditionalFormatting sqref="H1">
    <cfRule type="duplicateValues" dxfId="26" priority="13"/>
  </conditionalFormatting>
  <conditionalFormatting sqref="C1">
    <cfRule type="duplicateValues" dxfId="25" priority="18"/>
  </conditionalFormatting>
  <conditionalFormatting sqref="C1142:C1048576 C1">
    <cfRule type="duplicateValues" dxfId="24" priority="9"/>
  </conditionalFormatting>
  <conditionalFormatting sqref="H1142:H1048576 H1">
    <cfRule type="duplicateValues" dxfId="23" priority="8"/>
  </conditionalFormatting>
  <conditionalFormatting sqref="G436 I436">
    <cfRule type="duplicateValues" dxfId="22" priority="5"/>
  </conditionalFormatting>
  <conditionalFormatting sqref="G436">
    <cfRule type="duplicateValues" dxfId="21" priority="4"/>
  </conditionalFormatting>
  <conditionalFormatting sqref="H888:H1141 H2:H885">
    <cfRule type="duplicateValues" dxfId="20" priority="3"/>
  </conditionalFormatting>
  <conditionalFormatting sqref="H887">
    <cfRule type="duplicateValues" dxfId="19" priority="2"/>
  </conditionalFormatting>
  <conditionalFormatting sqref="H886">
    <cfRule type="duplicateValues" dxfId="18" priority="1"/>
  </conditionalFormatting>
  <conditionalFormatting sqref="C2:C1141">
    <cfRule type="duplicateValues" dxfId="17" priority="3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J1141"/>
  <sheetViews>
    <sheetView workbookViewId="0">
      <selection activeCell="K3" sqref="K3"/>
    </sheetView>
  </sheetViews>
  <sheetFormatPr defaultRowHeight="15" x14ac:dyDescent="0.25"/>
  <cols>
    <col min="3" max="3" width="61.7109375" customWidth="1"/>
    <col min="8" max="8" width="66" customWidth="1"/>
  </cols>
  <sheetData>
    <row r="1" spans="1:10" x14ac:dyDescent="0.25">
      <c r="A1" s="61" t="s">
        <v>3668</v>
      </c>
      <c r="B1" s="61" t="s">
        <v>3794</v>
      </c>
      <c r="C1" s="61" t="s">
        <v>4090</v>
      </c>
      <c r="D1" s="62" t="s">
        <v>3795</v>
      </c>
      <c r="E1" s="61" t="s">
        <v>3796</v>
      </c>
      <c r="F1" s="61" t="s">
        <v>3669</v>
      </c>
      <c r="G1" s="61" t="s">
        <v>3791</v>
      </c>
      <c r="H1" s="61" t="s">
        <v>4091</v>
      </c>
      <c r="I1" s="62" t="s">
        <v>3792</v>
      </c>
      <c r="J1" s="61" t="s">
        <v>3793</v>
      </c>
    </row>
    <row r="2" spans="1:10" x14ac:dyDescent="0.25">
      <c r="A2" s="63" t="s">
        <v>5</v>
      </c>
      <c r="B2" s="63" t="s">
        <v>12</v>
      </c>
      <c r="C2" s="63" t="str">
        <f>VLOOKUP(B2,'3. DB25 Alle koder'!B:C,2,FALSE)</f>
        <v>Dyrkning af korn (undtagen ris), bælgfrugter og olieholdige frø</v>
      </c>
      <c r="D2" s="64">
        <v>1</v>
      </c>
      <c r="E2" s="63" t="s">
        <v>3797</v>
      </c>
      <c r="F2" s="63" t="s">
        <v>5</v>
      </c>
      <c r="G2" s="63" t="s">
        <v>12</v>
      </c>
      <c r="H2" s="63" t="s">
        <v>11</v>
      </c>
      <c r="I2" s="64">
        <v>1</v>
      </c>
      <c r="J2" s="63"/>
    </row>
    <row r="3" spans="1:10" x14ac:dyDescent="0.25">
      <c r="A3" s="63" t="s">
        <v>5</v>
      </c>
      <c r="B3" s="63" t="s">
        <v>15</v>
      </c>
      <c r="C3" s="63" t="str">
        <f>VLOOKUP(B3,'3. DB25 Alle koder'!B:C,2,FALSE)</f>
        <v>Dyrkning af ris</v>
      </c>
      <c r="D3" s="64">
        <v>1</v>
      </c>
      <c r="E3" s="63" t="s">
        <v>3797</v>
      </c>
      <c r="F3" s="63" t="s">
        <v>5</v>
      </c>
      <c r="G3" s="63" t="s">
        <v>15</v>
      </c>
      <c r="H3" s="63" t="s">
        <v>14</v>
      </c>
      <c r="I3" s="64">
        <v>1</v>
      </c>
      <c r="J3" s="63" t="s">
        <v>3797</v>
      </c>
    </row>
    <row r="4" spans="1:10" x14ac:dyDescent="0.25">
      <c r="A4" s="63" t="s">
        <v>5</v>
      </c>
      <c r="B4" s="63" t="s">
        <v>18</v>
      </c>
      <c r="C4" s="63" t="str">
        <f>VLOOKUP(B4,'3. DB25 Alle koder'!B:C,2,FALSE)</f>
        <v>Dyrkning af grøntsager og meloner, rødder og rodknolde</v>
      </c>
      <c r="D4" s="64">
        <v>3</v>
      </c>
      <c r="E4" s="63" t="s">
        <v>3797</v>
      </c>
      <c r="F4" s="63" t="s">
        <v>5</v>
      </c>
      <c r="G4" s="63" t="s">
        <v>18</v>
      </c>
      <c r="H4" s="63" t="s">
        <v>17</v>
      </c>
      <c r="I4" s="64">
        <v>1</v>
      </c>
      <c r="J4" s="63" t="s">
        <v>3797</v>
      </c>
    </row>
    <row r="5" spans="1:10" x14ac:dyDescent="0.25">
      <c r="A5" s="63" t="s">
        <v>5</v>
      </c>
      <c r="B5" s="63" t="s">
        <v>18</v>
      </c>
      <c r="C5" s="63" t="str">
        <f>VLOOKUP(B5,'3. DB25 Alle koder'!B:C,2,FALSE)</f>
        <v>Dyrkning af grøntsager og meloner, rødder og rodknolde</v>
      </c>
      <c r="D5" s="64">
        <v>3</v>
      </c>
      <c r="E5" s="63" t="s">
        <v>3799</v>
      </c>
      <c r="F5" s="63" t="s">
        <v>5</v>
      </c>
      <c r="G5" s="63" t="s">
        <v>30</v>
      </c>
      <c r="H5" s="63" t="s">
        <v>29</v>
      </c>
      <c r="I5" s="64">
        <v>2</v>
      </c>
      <c r="J5" s="63" t="s">
        <v>3798</v>
      </c>
    </row>
    <row r="6" spans="1:10" x14ac:dyDescent="0.25">
      <c r="A6" s="63" t="s">
        <v>5</v>
      </c>
      <c r="B6" s="63" t="s">
        <v>18</v>
      </c>
      <c r="C6" s="63" t="str">
        <f>VLOOKUP(B6,'3. DB25 Alle koder'!B:C,2,FALSE)</f>
        <v>Dyrkning af grøntsager og meloner, rødder og rodknolde</v>
      </c>
      <c r="D6" s="64">
        <v>3</v>
      </c>
      <c r="E6" s="67" t="s">
        <v>3801</v>
      </c>
      <c r="F6" s="63" t="s">
        <v>5</v>
      </c>
      <c r="G6" s="63" t="s">
        <v>56</v>
      </c>
      <c r="H6" s="63" t="s">
        <v>55</v>
      </c>
      <c r="I6" s="64">
        <v>2</v>
      </c>
      <c r="J6" s="67" t="s">
        <v>3800</v>
      </c>
    </row>
    <row r="7" spans="1:10" x14ac:dyDescent="0.25">
      <c r="A7" s="63" t="s">
        <v>5</v>
      </c>
      <c r="B7" s="63" t="s">
        <v>21</v>
      </c>
      <c r="C7" s="63" t="str">
        <f>VLOOKUP(B7,'3. DB25 Alle koder'!B:C,2,FALSE)</f>
        <v>Dyrkning af sukkerrør</v>
      </c>
      <c r="D7" s="64">
        <v>1</v>
      </c>
      <c r="E7" s="63" t="s">
        <v>3797</v>
      </c>
      <c r="F7" s="63" t="s">
        <v>5</v>
      </c>
      <c r="G7" s="63" t="s">
        <v>21</v>
      </c>
      <c r="H7" s="63" t="s">
        <v>20</v>
      </c>
      <c r="I7" s="64">
        <v>1</v>
      </c>
      <c r="J7" s="63" t="s">
        <v>3797</v>
      </c>
    </row>
    <row r="8" spans="1:10" x14ac:dyDescent="0.25">
      <c r="A8" s="63" t="s">
        <v>5</v>
      </c>
      <c r="B8" s="63" t="s">
        <v>24</v>
      </c>
      <c r="C8" s="63" t="str">
        <f>VLOOKUP(B8,'3. DB25 Alle koder'!B:C,2,FALSE)</f>
        <v>Dyrkning af tobak</v>
      </c>
      <c r="D8" s="64">
        <v>1</v>
      </c>
      <c r="E8" s="63" t="s">
        <v>3797</v>
      </c>
      <c r="F8" s="63" t="s">
        <v>5</v>
      </c>
      <c r="G8" s="63" t="s">
        <v>24</v>
      </c>
      <c r="H8" s="63" t="s">
        <v>23</v>
      </c>
      <c r="I8" s="64">
        <v>1</v>
      </c>
      <c r="J8" s="63" t="s">
        <v>3797</v>
      </c>
    </row>
    <row r="9" spans="1:10" x14ac:dyDescent="0.25">
      <c r="A9" s="63" t="s">
        <v>5</v>
      </c>
      <c r="B9" s="63" t="s">
        <v>27</v>
      </c>
      <c r="C9" s="63" t="str">
        <f>VLOOKUP(B9,'3. DB25 Alle koder'!B:C,2,FALSE)</f>
        <v>Dyrkning af tekstilplanter</v>
      </c>
      <c r="D9" s="64">
        <v>1</v>
      </c>
      <c r="E9" s="63" t="s">
        <v>3797</v>
      </c>
      <c r="F9" s="63" t="s">
        <v>5</v>
      </c>
      <c r="G9" s="63" t="s">
        <v>27</v>
      </c>
      <c r="H9" s="63" t="s">
        <v>26</v>
      </c>
      <c r="I9" s="64">
        <v>1</v>
      </c>
      <c r="J9" s="63" t="s">
        <v>3797</v>
      </c>
    </row>
    <row r="10" spans="1:10" x14ac:dyDescent="0.25">
      <c r="A10" s="63" t="s">
        <v>5</v>
      </c>
      <c r="B10" s="63" t="s">
        <v>30</v>
      </c>
      <c r="C10" s="63" t="str">
        <f>VLOOKUP(B10,'3. DB25 Alle koder'!B:C,2,FALSE)</f>
        <v>Dyrkning af andre etårige afgrøder</v>
      </c>
      <c r="D10" s="64">
        <v>1</v>
      </c>
      <c r="E10" s="66" t="s">
        <v>3797</v>
      </c>
      <c r="F10" s="63" t="s">
        <v>5</v>
      </c>
      <c r="G10" s="63" t="s">
        <v>30</v>
      </c>
      <c r="H10" s="63" t="s">
        <v>29</v>
      </c>
      <c r="I10" s="64">
        <v>2</v>
      </c>
      <c r="J10" s="66" t="s">
        <v>3797</v>
      </c>
    </row>
    <row r="11" spans="1:10" x14ac:dyDescent="0.25">
      <c r="A11" s="63" t="s">
        <v>5</v>
      </c>
      <c r="B11" s="63" t="s">
        <v>35</v>
      </c>
      <c r="C11" s="63" t="str">
        <f>VLOOKUP(B11,'3. DB25 Alle koder'!B:C,2,FALSE)</f>
        <v>Dyrkning af druer</v>
      </c>
      <c r="D11" s="64">
        <v>1</v>
      </c>
      <c r="E11" s="67" t="s">
        <v>3797</v>
      </c>
      <c r="F11" s="63" t="s">
        <v>5</v>
      </c>
      <c r="G11" s="63" t="s">
        <v>35</v>
      </c>
      <c r="H11" s="63" t="s">
        <v>34</v>
      </c>
      <c r="I11" s="64">
        <v>1</v>
      </c>
      <c r="J11" s="67" t="s">
        <v>3797</v>
      </c>
    </row>
    <row r="12" spans="1:10" x14ac:dyDescent="0.25">
      <c r="A12" s="63" t="s">
        <v>5</v>
      </c>
      <c r="B12" s="63" t="s">
        <v>38</v>
      </c>
      <c r="C12" s="63" t="str">
        <f>VLOOKUP(B12,'3. DB25 Alle koder'!B:C,2,FALSE)</f>
        <v>Dyrkning af tropiske og subtropiske frugter</v>
      </c>
      <c r="D12" s="64">
        <v>1</v>
      </c>
      <c r="E12" s="63" t="s">
        <v>3797</v>
      </c>
      <c r="F12" s="63" t="s">
        <v>5</v>
      </c>
      <c r="G12" s="63" t="s">
        <v>38</v>
      </c>
      <c r="H12" s="63" t="s">
        <v>37</v>
      </c>
      <c r="I12" s="64">
        <v>1</v>
      </c>
      <c r="J12" s="63" t="s">
        <v>3797</v>
      </c>
    </row>
    <row r="13" spans="1:10" x14ac:dyDescent="0.25">
      <c r="A13" s="63" t="s">
        <v>5</v>
      </c>
      <c r="B13" s="63" t="s">
        <v>41</v>
      </c>
      <c r="C13" s="63" t="str">
        <f>VLOOKUP(B13,'3. DB25 Alle koder'!B:C,2,FALSE)</f>
        <v>Dyrkning af citrusfrugter</v>
      </c>
      <c r="D13" s="64">
        <v>1</v>
      </c>
      <c r="E13" s="63" t="s">
        <v>3797</v>
      </c>
      <c r="F13" s="63" t="s">
        <v>5</v>
      </c>
      <c r="G13" s="63" t="s">
        <v>41</v>
      </c>
      <c r="H13" s="63" t="s">
        <v>40</v>
      </c>
      <c r="I13" s="64">
        <v>1</v>
      </c>
      <c r="J13" s="63" t="s">
        <v>3797</v>
      </c>
    </row>
    <row r="14" spans="1:10" x14ac:dyDescent="0.25">
      <c r="A14" s="63" t="s">
        <v>5</v>
      </c>
      <c r="B14" s="63" t="s">
        <v>44</v>
      </c>
      <c r="C14" s="63" t="str">
        <f>VLOOKUP(B14,'3. DB25 Alle koder'!B:C,2,FALSE)</f>
        <v>Dyrkning af kernefrugter og stenfrugter</v>
      </c>
      <c r="D14" s="64">
        <v>1</v>
      </c>
      <c r="E14" s="63" t="s">
        <v>3797</v>
      </c>
      <c r="F14" s="63" t="s">
        <v>5</v>
      </c>
      <c r="G14" s="63" t="s">
        <v>44</v>
      </c>
      <c r="H14" s="63" t="s">
        <v>43</v>
      </c>
      <c r="I14" s="64">
        <v>1</v>
      </c>
      <c r="J14" s="63" t="s">
        <v>3797</v>
      </c>
    </row>
    <row r="15" spans="1:10" x14ac:dyDescent="0.25">
      <c r="A15" s="63" t="s">
        <v>5</v>
      </c>
      <c r="B15" s="63" t="s">
        <v>47</v>
      </c>
      <c r="C15" s="63" t="str">
        <f>VLOOKUP(B15,'3. DB25 Alle koder'!B:C,2,FALSE)</f>
        <v>Dyrkning af andre træfrugter, bær og nødder</v>
      </c>
      <c r="D15" s="64">
        <v>1</v>
      </c>
      <c r="E15" s="63" t="s">
        <v>3797</v>
      </c>
      <c r="F15" s="63" t="s">
        <v>5</v>
      </c>
      <c r="G15" s="63" t="s">
        <v>47</v>
      </c>
      <c r="H15" s="63" t="s">
        <v>46</v>
      </c>
      <c r="I15" s="64">
        <v>1</v>
      </c>
      <c r="J15" s="63" t="s">
        <v>3797</v>
      </c>
    </row>
    <row r="16" spans="1:10" x14ac:dyDescent="0.25">
      <c r="A16" s="63" t="s">
        <v>5</v>
      </c>
      <c r="B16" s="63" t="s">
        <v>50</v>
      </c>
      <c r="C16" s="63" t="str">
        <f>VLOOKUP(B16,'3. DB25 Alle koder'!B:C,2,FALSE)</f>
        <v>Dyrkning af olieholdige frugter</v>
      </c>
      <c r="D16" s="64">
        <v>1</v>
      </c>
      <c r="E16" s="63" t="s">
        <v>3797</v>
      </c>
      <c r="F16" s="63" t="s">
        <v>5</v>
      </c>
      <c r="G16" s="63" t="s">
        <v>50</v>
      </c>
      <c r="H16" s="63" t="s">
        <v>49</v>
      </c>
      <c r="I16" s="64">
        <v>1</v>
      </c>
      <c r="J16" s="63" t="s">
        <v>3797</v>
      </c>
    </row>
    <row r="17" spans="1:10" x14ac:dyDescent="0.25">
      <c r="A17" s="63" t="s">
        <v>5</v>
      </c>
      <c r="B17" s="63" t="s">
        <v>53</v>
      </c>
      <c r="C17" s="63" t="str">
        <f>VLOOKUP(B17,'3. DB25 Alle koder'!B:C,2,FALSE)</f>
        <v>Dyrkning af planter til fremstilling af drikkevarer</v>
      </c>
      <c r="D17" s="64">
        <v>1</v>
      </c>
      <c r="E17" s="63" t="s">
        <v>3797</v>
      </c>
      <c r="F17" s="63" t="s">
        <v>5</v>
      </c>
      <c r="G17" s="63" t="s">
        <v>53</v>
      </c>
      <c r="H17" s="63" t="s">
        <v>52</v>
      </c>
      <c r="I17" s="64">
        <v>1</v>
      </c>
      <c r="J17" s="63" t="s">
        <v>3797</v>
      </c>
    </row>
    <row r="18" spans="1:10" x14ac:dyDescent="0.25">
      <c r="A18" s="63" t="s">
        <v>5</v>
      </c>
      <c r="B18" s="63" t="s">
        <v>56</v>
      </c>
      <c r="C18" s="63" t="str">
        <f>VLOOKUP(B18,'3. DB25 Alle koder'!B:C,2,FALSE)</f>
        <v>Dyrkning af krydderiplanter, aromaplanter og lægeplanter</v>
      </c>
      <c r="D18" s="64">
        <v>1</v>
      </c>
      <c r="E18" s="66" t="s">
        <v>3797</v>
      </c>
      <c r="F18" s="63" t="s">
        <v>5</v>
      </c>
      <c r="G18" s="63" t="s">
        <v>56</v>
      </c>
      <c r="H18" s="63" t="s">
        <v>55</v>
      </c>
      <c r="I18" s="64">
        <v>2</v>
      </c>
      <c r="J18" s="66" t="s">
        <v>3797</v>
      </c>
    </row>
    <row r="19" spans="1:10" x14ac:dyDescent="0.25">
      <c r="A19" s="63" t="s">
        <v>5</v>
      </c>
      <c r="B19" s="63" t="s">
        <v>59</v>
      </c>
      <c r="C19" s="63" t="str">
        <f>VLOOKUP(B19,'3. DB25 Alle koder'!B:C,2,FALSE)</f>
        <v>Dyrkning af andre flerårige afgrøder</v>
      </c>
      <c r="D19" s="64">
        <v>1</v>
      </c>
      <c r="E19" s="63" t="s">
        <v>3797</v>
      </c>
      <c r="F19" s="63" t="s">
        <v>5</v>
      </c>
      <c r="G19" s="63" t="s">
        <v>59</v>
      </c>
      <c r="H19" s="63" t="s">
        <v>58</v>
      </c>
      <c r="I19" s="64">
        <v>1</v>
      </c>
      <c r="J19" s="63" t="s">
        <v>3797</v>
      </c>
    </row>
    <row r="20" spans="1:10" x14ac:dyDescent="0.25">
      <c r="A20" s="63" t="s">
        <v>5</v>
      </c>
      <c r="B20" s="63" t="s">
        <v>63</v>
      </c>
      <c r="C20" s="63" t="str">
        <f>VLOOKUP(B20,'3. DB25 Alle koder'!B:C,2,FALSE)</f>
        <v>Planteformering</v>
      </c>
      <c r="D20" s="64">
        <v>1</v>
      </c>
      <c r="E20" s="63" t="s">
        <v>3797</v>
      </c>
      <c r="F20" s="63" t="s">
        <v>5</v>
      </c>
      <c r="G20" s="63" t="s">
        <v>63</v>
      </c>
      <c r="H20" s="63" t="s">
        <v>61</v>
      </c>
      <c r="I20" s="64">
        <v>1</v>
      </c>
      <c r="J20" s="63" t="s">
        <v>3797</v>
      </c>
    </row>
    <row r="21" spans="1:10" x14ac:dyDescent="0.25">
      <c r="A21" s="63" t="s">
        <v>5</v>
      </c>
      <c r="B21" s="63" t="s">
        <v>68</v>
      </c>
      <c r="C21" s="63" t="str">
        <f>VLOOKUP(B21,'3. DB25 Alle koder'!B:C,2,FALSE)</f>
        <v>Avl af malkekvæg</v>
      </c>
      <c r="D21" s="64">
        <v>2</v>
      </c>
      <c r="E21" s="63" t="s">
        <v>3797</v>
      </c>
      <c r="F21" s="63" t="s">
        <v>5</v>
      </c>
      <c r="G21" s="63" t="s">
        <v>68</v>
      </c>
      <c r="H21" s="63" t="s">
        <v>67</v>
      </c>
      <c r="I21" s="64">
        <v>1</v>
      </c>
      <c r="J21" s="63" t="s">
        <v>3797</v>
      </c>
    </row>
    <row r="22" spans="1:10" x14ac:dyDescent="0.25">
      <c r="A22" s="63" t="s">
        <v>5</v>
      </c>
      <c r="B22" s="63" t="s">
        <v>68</v>
      </c>
      <c r="C22" s="63" t="str">
        <f>VLOOKUP(B22,'3. DB25 Alle koder'!B:C,2,FALSE)</f>
        <v>Avl af malkekvæg</v>
      </c>
      <c r="D22" s="64">
        <v>2</v>
      </c>
      <c r="E22" s="74" t="s">
        <v>3802</v>
      </c>
      <c r="F22" s="63" t="s">
        <v>5</v>
      </c>
      <c r="G22" s="63" t="s">
        <v>71</v>
      </c>
      <c r="H22" s="63" t="s">
        <v>70</v>
      </c>
      <c r="I22" s="64">
        <v>2</v>
      </c>
      <c r="J22" s="74" t="s">
        <v>3802</v>
      </c>
    </row>
    <row r="23" spans="1:10" x14ac:dyDescent="0.25">
      <c r="A23" s="63" t="s">
        <v>5</v>
      </c>
      <c r="B23" s="63" t="s">
        <v>71</v>
      </c>
      <c r="C23" s="63" t="str">
        <f>VLOOKUP(B23,'3. DB25 Alle koder'!B:C,2,FALSE)</f>
        <v>Avl af andet kvæg og bøfler</v>
      </c>
      <c r="D23" s="64">
        <v>1</v>
      </c>
      <c r="E23" s="74" t="s">
        <v>3803</v>
      </c>
      <c r="F23" s="63" t="s">
        <v>5</v>
      </c>
      <c r="G23" s="63" t="s">
        <v>71</v>
      </c>
      <c r="H23" s="63" t="s">
        <v>70</v>
      </c>
      <c r="I23" s="64">
        <v>2</v>
      </c>
      <c r="J23" s="74" t="s">
        <v>3803</v>
      </c>
    </row>
    <row r="24" spans="1:10" x14ac:dyDescent="0.25">
      <c r="A24" s="63" t="s">
        <v>5</v>
      </c>
      <c r="B24" s="63" t="s">
        <v>74</v>
      </c>
      <c r="C24" s="63" t="str">
        <f>VLOOKUP(B24,'3. DB25 Alle koder'!B:C,2,FALSE)</f>
        <v>Avl af heste og dyr af hestefamilien</v>
      </c>
      <c r="D24" s="64">
        <v>1</v>
      </c>
      <c r="E24" s="63" t="s">
        <v>3797</v>
      </c>
      <c r="F24" s="63" t="s">
        <v>5</v>
      </c>
      <c r="G24" s="63" t="s">
        <v>74</v>
      </c>
      <c r="H24" s="63" t="s">
        <v>73</v>
      </c>
      <c r="I24" s="64">
        <v>1</v>
      </c>
      <c r="J24" s="63" t="s">
        <v>3797</v>
      </c>
    </row>
    <row r="25" spans="1:10" x14ac:dyDescent="0.25">
      <c r="A25" s="63" t="s">
        <v>5</v>
      </c>
      <c r="B25" s="63" t="s">
        <v>77</v>
      </c>
      <c r="C25" s="63" t="str">
        <f>VLOOKUP(B25,'3. DB25 Alle koder'!B:C,2,FALSE)</f>
        <v>Avl af kameler og dyr af kamelfamilien</v>
      </c>
      <c r="D25" s="64">
        <v>1</v>
      </c>
      <c r="E25" s="63" t="s">
        <v>3797</v>
      </c>
      <c r="F25" s="63" t="s">
        <v>5</v>
      </c>
      <c r="G25" s="63" t="s">
        <v>77</v>
      </c>
      <c r="H25" s="63" t="s">
        <v>76</v>
      </c>
      <c r="I25" s="64">
        <v>1</v>
      </c>
      <c r="J25" s="63" t="s">
        <v>3797</v>
      </c>
    </row>
    <row r="26" spans="1:10" x14ac:dyDescent="0.25">
      <c r="A26" s="63" t="s">
        <v>5</v>
      </c>
      <c r="B26" s="63" t="s">
        <v>80</v>
      </c>
      <c r="C26" s="63" t="str">
        <f>VLOOKUP(B26,'3. DB25 Alle koder'!B:C,2,FALSE)</f>
        <v>Avl af får og geder</v>
      </c>
      <c r="D26" s="64">
        <v>1</v>
      </c>
      <c r="E26" s="63" t="s">
        <v>3797</v>
      </c>
      <c r="F26" s="63" t="s">
        <v>5</v>
      </c>
      <c r="G26" s="63" t="s">
        <v>80</v>
      </c>
      <c r="H26" s="63" t="s">
        <v>79</v>
      </c>
      <c r="I26" s="64">
        <v>1</v>
      </c>
      <c r="J26" s="63" t="s">
        <v>3797</v>
      </c>
    </row>
    <row r="27" spans="1:10" x14ac:dyDescent="0.25">
      <c r="A27" s="63" t="s">
        <v>5</v>
      </c>
      <c r="B27" s="63" t="s">
        <v>83</v>
      </c>
      <c r="C27" s="63" t="str">
        <f>VLOOKUP(B27,'3. DB25 Alle koder'!B:C,2,FALSE)</f>
        <v>Avl af smågrise</v>
      </c>
      <c r="D27" s="64">
        <v>1</v>
      </c>
      <c r="E27" s="63" t="s">
        <v>3797</v>
      </c>
      <c r="F27" s="63" t="s">
        <v>5</v>
      </c>
      <c r="G27" s="63" t="s">
        <v>83</v>
      </c>
      <c r="H27" s="63" t="s">
        <v>84</v>
      </c>
      <c r="I27" s="64">
        <v>1</v>
      </c>
      <c r="J27" s="63" t="s">
        <v>3797</v>
      </c>
    </row>
    <row r="28" spans="1:10" x14ac:dyDescent="0.25">
      <c r="A28" s="63" t="s">
        <v>5</v>
      </c>
      <c r="B28" s="63" t="s">
        <v>85</v>
      </c>
      <c r="C28" s="63" t="str">
        <f>VLOOKUP(B28,'3. DB25 Alle koder'!B:C,2,FALSE)</f>
        <v>Produktion af slagtesvin</v>
      </c>
      <c r="D28" s="64">
        <v>1</v>
      </c>
      <c r="E28" s="63" t="s">
        <v>3797</v>
      </c>
      <c r="F28" s="63" t="s">
        <v>5</v>
      </c>
      <c r="G28" s="63" t="s">
        <v>85</v>
      </c>
      <c r="H28" s="63" t="s">
        <v>86</v>
      </c>
      <c r="I28" s="64">
        <v>1</v>
      </c>
      <c r="J28" s="63" t="s">
        <v>3797</v>
      </c>
    </row>
    <row r="29" spans="1:10" x14ac:dyDescent="0.25">
      <c r="A29" s="63" t="s">
        <v>5</v>
      </c>
      <c r="B29" s="63" t="s">
        <v>89</v>
      </c>
      <c r="C29" s="63" t="str">
        <f>VLOOKUP(B29,'3. DB25 Alle koder'!B:C,2,FALSE)</f>
        <v>Fjerkræavl</v>
      </c>
      <c r="D29" s="64">
        <v>3</v>
      </c>
      <c r="E29" s="63" t="s">
        <v>3797</v>
      </c>
      <c r="F29" s="63" t="s">
        <v>5</v>
      </c>
      <c r="G29" s="63" t="s">
        <v>89</v>
      </c>
      <c r="H29" s="63" t="s">
        <v>88</v>
      </c>
      <c r="I29" s="64">
        <v>1</v>
      </c>
      <c r="J29" s="63" t="s">
        <v>3797</v>
      </c>
    </row>
    <row r="30" spans="1:10" x14ac:dyDescent="0.25">
      <c r="A30" s="63" t="s">
        <v>5</v>
      </c>
      <c r="B30" s="63" t="s">
        <v>89</v>
      </c>
      <c r="C30" s="63" t="str">
        <f>VLOOKUP(B30,'3. DB25 Alle koder'!B:C,2,FALSE)</f>
        <v>Fjerkræavl</v>
      </c>
      <c r="D30" s="64">
        <v>3</v>
      </c>
      <c r="E30" s="63" t="s">
        <v>3805</v>
      </c>
      <c r="F30" s="63" t="s">
        <v>5</v>
      </c>
      <c r="G30" s="63" t="s">
        <v>3536</v>
      </c>
      <c r="H30" s="63" t="s">
        <v>2666</v>
      </c>
      <c r="I30" s="64">
        <v>2</v>
      </c>
      <c r="J30" s="63" t="s">
        <v>3804</v>
      </c>
    </row>
    <row r="31" spans="1:10" x14ac:dyDescent="0.25">
      <c r="A31" s="63" t="s">
        <v>5</v>
      </c>
      <c r="B31" s="63" t="s">
        <v>89</v>
      </c>
      <c r="C31" s="63" t="str">
        <f>VLOOKUP(B31,'3. DB25 Alle koder'!B:C,2,FALSE)</f>
        <v>Fjerkræavl</v>
      </c>
      <c r="D31" s="64">
        <v>3</v>
      </c>
      <c r="E31" s="63" t="s">
        <v>3807</v>
      </c>
      <c r="F31" s="63" t="s">
        <v>5</v>
      </c>
      <c r="G31" s="63" t="s">
        <v>101</v>
      </c>
      <c r="H31" s="63" t="s">
        <v>2670</v>
      </c>
      <c r="I31" s="64">
        <v>2</v>
      </c>
      <c r="J31" s="63" t="s">
        <v>3806</v>
      </c>
    </row>
    <row r="32" spans="1:10" x14ac:dyDescent="0.25">
      <c r="A32" s="63" t="s">
        <v>5</v>
      </c>
      <c r="B32" s="63" t="s">
        <v>92</v>
      </c>
      <c r="C32" s="63" t="str">
        <f>VLOOKUP(B32,'3. DB25 Alle koder'!B:C,2,FALSE)</f>
        <v>Avl af andre dyr</v>
      </c>
      <c r="D32" s="69">
        <v>2</v>
      </c>
      <c r="E32" s="63" t="s">
        <v>3797</v>
      </c>
      <c r="F32" s="63" t="s">
        <v>5</v>
      </c>
      <c r="G32" s="63" t="s">
        <v>3576</v>
      </c>
      <c r="H32" s="63" t="s">
        <v>2665</v>
      </c>
      <c r="I32" s="64">
        <v>1</v>
      </c>
      <c r="J32" s="63" t="s">
        <v>3797</v>
      </c>
    </row>
    <row r="33" spans="1:10" x14ac:dyDescent="0.25">
      <c r="A33" s="63" t="s">
        <v>5</v>
      </c>
      <c r="B33" s="63" t="s">
        <v>92</v>
      </c>
      <c r="C33" s="63" t="str">
        <f>VLOOKUP(B33,'3. DB25 Alle koder'!B:C,2,FALSE)</f>
        <v>Avl af andre dyr</v>
      </c>
      <c r="D33" s="69">
        <v>2</v>
      </c>
      <c r="E33" s="63" t="s">
        <v>3797</v>
      </c>
      <c r="F33" s="63" t="s">
        <v>5</v>
      </c>
      <c r="G33" s="63" t="s">
        <v>3536</v>
      </c>
      <c r="H33" s="63" t="s">
        <v>2666</v>
      </c>
      <c r="I33" s="64">
        <v>2</v>
      </c>
      <c r="J33" s="63" t="s">
        <v>3797</v>
      </c>
    </row>
    <row r="34" spans="1:10" x14ac:dyDescent="0.25">
      <c r="A34" s="63" t="s">
        <v>5</v>
      </c>
      <c r="B34" s="63" t="s">
        <v>96</v>
      </c>
      <c r="C34" s="63" t="str">
        <f>VLOOKUP(B34,'3. DB25 Alle koder'!B:C,2,FALSE)</f>
        <v>Blandet landbrugsdrift</v>
      </c>
      <c r="D34" s="64">
        <v>1</v>
      </c>
      <c r="E34" s="63" t="s">
        <v>3797</v>
      </c>
      <c r="F34" s="63" t="s">
        <v>5</v>
      </c>
      <c r="G34" s="63" t="s">
        <v>96</v>
      </c>
      <c r="H34" s="63" t="s">
        <v>2667</v>
      </c>
      <c r="I34" s="64">
        <v>1</v>
      </c>
      <c r="J34" s="63" t="s">
        <v>3797</v>
      </c>
    </row>
    <row r="35" spans="1:10" x14ac:dyDescent="0.25">
      <c r="A35" s="63" t="s">
        <v>5</v>
      </c>
      <c r="B35" s="63" t="s">
        <v>99</v>
      </c>
      <c r="C35" s="63" t="str">
        <f>VLOOKUP(B35,'3. DB25 Alle koder'!B:C,2,FALSE)</f>
        <v>Støtteaktiviteter i forbindelse med planteavl</v>
      </c>
      <c r="D35" s="64">
        <v>1</v>
      </c>
      <c r="E35" s="63" t="s">
        <v>3797</v>
      </c>
      <c r="F35" s="63" t="s">
        <v>5</v>
      </c>
      <c r="G35" s="63" t="s">
        <v>99</v>
      </c>
      <c r="H35" s="63" t="s">
        <v>2669</v>
      </c>
      <c r="I35" s="64">
        <v>1</v>
      </c>
      <c r="J35" s="63" t="s">
        <v>3797</v>
      </c>
    </row>
    <row r="36" spans="1:10" x14ac:dyDescent="0.25">
      <c r="A36" s="63" t="s">
        <v>5</v>
      </c>
      <c r="B36" s="63" t="s">
        <v>101</v>
      </c>
      <c r="C36" s="63" t="str">
        <f>VLOOKUP(B36,'3. DB25 Alle koder'!B:C,2,FALSE)</f>
        <v>Støtteaktiviteter i forbindelse med husdyravl</v>
      </c>
      <c r="D36" s="64">
        <v>1</v>
      </c>
      <c r="E36" s="63" t="s">
        <v>3797</v>
      </c>
      <c r="F36" s="63" t="s">
        <v>5</v>
      </c>
      <c r="G36" s="63" t="s">
        <v>101</v>
      </c>
      <c r="H36" s="63" t="s">
        <v>2670</v>
      </c>
      <c r="I36" s="64">
        <v>2</v>
      </c>
      <c r="J36" s="63" t="s">
        <v>3797</v>
      </c>
    </row>
    <row r="37" spans="1:10" x14ac:dyDescent="0.25">
      <c r="A37" s="63" t="s">
        <v>5</v>
      </c>
      <c r="B37" s="63" t="s">
        <v>104</v>
      </c>
      <c r="C37" s="63" t="str">
        <f>VLOOKUP(B37,'3. DB25 Alle koder'!B:C,2,FALSE)</f>
        <v>Forarbejdning af afgrøder efter høst af frø/sædekorn til udsæd</v>
      </c>
      <c r="D37" s="64">
        <v>2</v>
      </c>
      <c r="E37" s="63" t="s">
        <v>3797</v>
      </c>
      <c r="F37" s="63" t="s">
        <v>5</v>
      </c>
      <c r="G37" s="63" t="s">
        <v>104</v>
      </c>
      <c r="H37" s="63" t="s">
        <v>2671</v>
      </c>
      <c r="I37" s="64">
        <v>1</v>
      </c>
      <c r="J37" s="63" t="s">
        <v>3797</v>
      </c>
    </row>
    <row r="38" spans="1:10" x14ac:dyDescent="0.25">
      <c r="A38" s="63" t="s">
        <v>5</v>
      </c>
      <c r="B38" s="63" t="s">
        <v>104</v>
      </c>
      <c r="C38" s="63" t="str">
        <f>VLOOKUP(B38,'3. DB25 Alle koder'!B:C,2,FALSE)</f>
        <v>Forarbejdning af afgrøder efter høst af frø/sædekorn til udsæd</v>
      </c>
      <c r="D38" s="64">
        <v>2</v>
      </c>
      <c r="E38" s="63" t="s">
        <v>3797</v>
      </c>
      <c r="F38" s="63" t="s">
        <v>5</v>
      </c>
      <c r="G38" s="63" t="s">
        <v>3577</v>
      </c>
      <c r="H38" s="63" t="s">
        <v>2673</v>
      </c>
      <c r="I38" s="64">
        <v>1</v>
      </c>
      <c r="J38" s="63" t="s">
        <v>3797</v>
      </c>
    </row>
    <row r="39" spans="1:10" x14ac:dyDescent="0.25">
      <c r="A39" s="63" t="s">
        <v>5</v>
      </c>
      <c r="B39" s="63" t="s">
        <v>108</v>
      </c>
      <c r="C39" s="63" t="str">
        <f>VLOOKUP(B39,'3. DB25 Alle koder'!B:C,2,FALSE)</f>
        <v>Jagt, fældefangst og serviceydelser i forbindelse hermed</v>
      </c>
      <c r="D39" s="64">
        <v>1</v>
      </c>
      <c r="E39" s="63" t="s">
        <v>3797</v>
      </c>
      <c r="F39" s="63" t="s">
        <v>5</v>
      </c>
      <c r="G39" s="63" t="s">
        <v>108</v>
      </c>
      <c r="H39" s="63" t="s">
        <v>106</v>
      </c>
      <c r="I39" s="64">
        <v>1</v>
      </c>
      <c r="J39" s="63" t="s">
        <v>3797</v>
      </c>
    </row>
    <row r="40" spans="1:10" x14ac:dyDescent="0.25">
      <c r="A40" s="63" t="s">
        <v>5</v>
      </c>
      <c r="B40" s="63" t="s">
        <v>114</v>
      </c>
      <c r="C40" s="63" t="str">
        <f>VLOOKUP(B40,'3. DB25 Alle koder'!B:C,2,FALSE)</f>
        <v>Dyrkning af træer og andre skovbrugsaktiviteter</v>
      </c>
      <c r="D40" s="64">
        <v>1</v>
      </c>
      <c r="E40" s="63" t="s">
        <v>3797</v>
      </c>
      <c r="F40" s="63" t="s">
        <v>5</v>
      </c>
      <c r="G40" s="63" t="s">
        <v>114</v>
      </c>
      <c r="H40" s="63" t="s">
        <v>112</v>
      </c>
      <c r="I40" s="64">
        <v>1</v>
      </c>
      <c r="J40" s="63" t="s">
        <v>3797</v>
      </c>
    </row>
    <row r="41" spans="1:10" x14ac:dyDescent="0.25">
      <c r="A41" s="63" t="s">
        <v>5</v>
      </c>
      <c r="B41" s="63" t="s">
        <v>118</v>
      </c>
      <c r="C41" s="63" t="str">
        <f>VLOOKUP(B41,'3. DB25 Alle koder'!B:C,2,FALSE)</f>
        <v>Skovning</v>
      </c>
      <c r="D41" s="64">
        <v>1</v>
      </c>
      <c r="E41" s="63" t="s">
        <v>3797</v>
      </c>
      <c r="F41" s="63" t="s">
        <v>5</v>
      </c>
      <c r="G41" s="63" t="s">
        <v>118</v>
      </c>
      <c r="H41" s="63" t="s">
        <v>116</v>
      </c>
      <c r="I41" s="64">
        <v>1</v>
      </c>
      <c r="J41" s="63" t="s">
        <v>3797</v>
      </c>
    </row>
    <row r="42" spans="1:10" x14ac:dyDescent="0.25">
      <c r="A42" s="63" t="s">
        <v>5</v>
      </c>
      <c r="B42" s="63" t="s">
        <v>122</v>
      </c>
      <c r="C42" s="63" t="str">
        <f>VLOOKUP(B42,'3. DB25 Alle koder'!B:C,2,FALSE)</f>
        <v>Indsamling af vildtvoksende forstmateriale, undtagen træer</v>
      </c>
      <c r="D42" s="64">
        <v>1</v>
      </c>
      <c r="E42" s="63" t="s">
        <v>3797</v>
      </c>
      <c r="F42" s="63" t="s">
        <v>5</v>
      </c>
      <c r="G42" s="63" t="s">
        <v>122</v>
      </c>
      <c r="H42" s="63" t="s">
        <v>2674</v>
      </c>
      <c r="I42" s="64">
        <v>1</v>
      </c>
      <c r="J42" s="63" t="s">
        <v>3797</v>
      </c>
    </row>
    <row r="43" spans="1:10" x14ac:dyDescent="0.25">
      <c r="A43" s="63" t="s">
        <v>5</v>
      </c>
      <c r="B43" s="63" t="s">
        <v>125</v>
      </c>
      <c r="C43" s="63" t="str">
        <f>VLOOKUP(B43,'3. DB25 Alle koder'!B:C,2,FALSE)</f>
        <v>Støtteaktiviteter i forbindelse med skovbrug</v>
      </c>
      <c r="D43" s="64">
        <v>1</v>
      </c>
      <c r="E43" s="63" t="s">
        <v>3797</v>
      </c>
      <c r="F43" s="63" t="s">
        <v>5</v>
      </c>
      <c r="G43" s="63" t="s">
        <v>125</v>
      </c>
      <c r="H43" s="63" t="s">
        <v>2675</v>
      </c>
      <c r="I43" s="64">
        <v>1</v>
      </c>
      <c r="J43" s="63" t="s">
        <v>3797</v>
      </c>
    </row>
    <row r="44" spans="1:10" x14ac:dyDescent="0.25">
      <c r="A44" s="63" t="s">
        <v>5</v>
      </c>
      <c r="B44" s="63" t="s">
        <v>132</v>
      </c>
      <c r="C44" s="63" t="str">
        <f>VLOOKUP(B44,'3. DB25 Alle koder'!B:C,2,FALSE)</f>
        <v>Havfiskeri</v>
      </c>
      <c r="D44" s="64">
        <v>1</v>
      </c>
      <c r="E44" s="63" t="s">
        <v>3797</v>
      </c>
      <c r="F44" s="63" t="s">
        <v>5</v>
      </c>
      <c r="G44" s="63" t="s">
        <v>132</v>
      </c>
      <c r="H44" s="63" t="s">
        <v>131</v>
      </c>
      <c r="I44" s="64">
        <v>2</v>
      </c>
      <c r="J44" s="63" t="s">
        <v>3797</v>
      </c>
    </row>
    <row r="45" spans="1:10" x14ac:dyDescent="0.25">
      <c r="A45" s="63" t="s">
        <v>5</v>
      </c>
      <c r="B45" s="63" t="s">
        <v>135</v>
      </c>
      <c r="C45" s="63" t="str">
        <f>VLOOKUP(B45,'3. DB25 Alle koder'!B:C,2,FALSE)</f>
        <v>Ferskvandsfiskeri</v>
      </c>
      <c r="D45" s="64">
        <v>1</v>
      </c>
      <c r="E45" s="63" t="s">
        <v>3797</v>
      </c>
      <c r="F45" s="63" t="s">
        <v>5</v>
      </c>
      <c r="G45" s="63" t="s">
        <v>135</v>
      </c>
      <c r="H45" s="63" t="s">
        <v>134</v>
      </c>
      <c r="I45" s="64">
        <v>2</v>
      </c>
      <c r="J45" s="63" t="s">
        <v>3797</v>
      </c>
    </row>
    <row r="46" spans="1:10" x14ac:dyDescent="0.25">
      <c r="A46" s="63" t="s">
        <v>5</v>
      </c>
      <c r="B46" s="63" t="s">
        <v>140</v>
      </c>
      <c r="C46" s="63" t="str">
        <f>VLOOKUP(B46,'3. DB25 Alle koder'!B:C,2,FALSE)</f>
        <v>Havbrug</v>
      </c>
      <c r="D46" s="64">
        <v>1</v>
      </c>
      <c r="E46" s="63" t="s">
        <v>3797</v>
      </c>
      <c r="F46" s="63" t="s">
        <v>5</v>
      </c>
      <c r="G46" s="63" t="s">
        <v>140</v>
      </c>
      <c r="H46" s="63" t="s">
        <v>139</v>
      </c>
      <c r="I46" s="64">
        <v>2</v>
      </c>
      <c r="J46" s="63" t="s">
        <v>3797</v>
      </c>
    </row>
    <row r="47" spans="1:10" x14ac:dyDescent="0.25">
      <c r="A47" s="63" t="s">
        <v>5</v>
      </c>
      <c r="B47" s="63" t="s">
        <v>143</v>
      </c>
      <c r="C47" s="63" t="str">
        <f>VLOOKUP(B47,'3. DB25 Alle koder'!B:C,2,FALSE)</f>
        <v>Ferskvandsbrug</v>
      </c>
      <c r="D47" s="64">
        <v>1</v>
      </c>
      <c r="E47" s="63" t="s">
        <v>3797</v>
      </c>
      <c r="F47" s="63" t="s">
        <v>5</v>
      </c>
      <c r="G47" s="63" t="s">
        <v>143</v>
      </c>
      <c r="H47" s="63" t="s">
        <v>142</v>
      </c>
      <c r="I47" s="69">
        <v>2</v>
      </c>
      <c r="J47" s="63" t="s">
        <v>3797</v>
      </c>
    </row>
    <row r="48" spans="1:10" x14ac:dyDescent="0.25">
      <c r="A48" s="63" t="s">
        <v>5</v>
      </c>
      <c r="B48" s="63" t="s">
        <v>147</v>
      </c>
      <c r="C48" s="63" t="str">
        <f>VLOOKUP(B48,'3. DB25 Alle koder'!B:C,2,FALSE)</f>
        <v>Støtteaktiviteter i forbindelse med fiskeri og akvakultur</v>
      </c>
      <c r="D48" s="64">
        <v>5</v>
      </c>
      <c r="E48" s="63"/>
      <c r="F48" s="63" t="s">
        <v>5</v>
      </c>
      <c r="G48" s="63" t="s">
        <v>132</v>
      </c>
      <c r="H48" s="63" t="s">
        <v>131</v>
      </c>
      <c r="I48" s="64">
        <v>2</v>
      </c>
      <c r="J48" s="63"/>
    </row>
    <row r="49" spans="1:10" x14ac:dyDescent="0.25">
      <c r="A49" s="63" t="s">
        <v>5</v>
      </c>
      <c r="B49" s="63" t="s">
        <v>147</v>
      </c>
      <c r="C49" s="63" t="str">
        <f>VLOOKUP(B49,'3. DB25 Alle koder'!B:C,2,FALSE)</f>
        <v>Støtteaktiviteter i forbindelse med fiskeri og akvakultur</v>
      </c>
      <c r="D49" s="64">
        <v>5</v>
      </c>
      <c r="E49" s="63"/>
      <c r="F49" s="63" t="s">
        <v>5</v>
      </c>
      <c r="G49" s="63" t="s">
        <v>135</v>
      </c>
      <c r="H49" s="63" t="s">
        <v>134</v>
      </c>
      <c r="I49" s="64">
        <v>2</v>
      </c>
      <c r="J49" s="63"/>
    </row>
    <row r="50" spans="1:10" x14ac:dyDescent="0.25">
      <c r="A50" s="63" t="s">
        <v>5</v>
      </c>
      <c r="B50" s="63" t="s">
        <v>147</v>
      </c>
      <c r="C50" s="63" t="str">
        <f>VLOOKUP(B50,'3. DB25 Alle koder'!B:C,2,FALSE)</f>
        <v>Støtteaktiviteter i forbindelse med fiskeri og akvakultur</v>
      </c>
      <c r="D50" s="64">
        <v>5</v>
      </c>
      <c r="E50" s="63"/>
      <c r="F50" s="63" t="s">
        <v>5</v>
      </c>
      <c r="G50" s="63" t="s">
        <v>140</v>
      </c>
      <c r="H50" s="63" t="s">
        <v>139</v>
      </c>
      <c r="I50" s="64">
        <v>2</v>
      </c>
      <c r="J50" s="63"/>
    </row>
    <row r="51" spans="1:10" x14ac:dyDescent="0.25">
      <c r="A51" s="63" t="s">
        <v>5</v>
      </c>
      <c r="B51" s="63" t="s">
        <v>147</v>
      </c>
      <c r="C51" s="63" t="str">
        <f>VLOOKUP(B51,'3. DB25 Alle koder'!B:C,2,FALSE)</f>
        <v>Støtteaktiviteter i forbindelse med fiskeri og akvakultur</v>
      </c>
      <c r="D51" s="64">
        <v>5</v>
      </c>
      <c r="E51" s="63"/>
      <c r="F51" s="63" t="s">
        <v>5</v>
      </c>
      <c r="G51" s="63" t="s">
        <v>143</v>
      </c>
      <c r="H51" s="63" t="s">
        <v>142</v>
      </c>
      <c r="I51" s="69">
        <v>2</v>
      </c>
      <c r="J51" s="63"/>
    </row>
    <row r="52" spans="1:10" x14ac:dyDescent="0.25">
      <c r="A52" s="63" t="s">
        <v>5</v>
      </c>
      <c r="B52" s="63" t="s">
        <v>147</v>
      </c>
      <c r="C52" s="63" t="str">
        <f>VLOOKUP(B52,'3. DB25 Alle koder'!B:C,2,FALSE)</f>
        <v>Støtteaktiviteter i forbindelse med fiskeri og akvakultur</v>
      </c>
      <c r="D52" s="64">
        <v>5</v>
      </c>
      <c r="E52" s="77" t="s">
        <v>3866</v>
      </c>
      <c r="F52" s="63" t="s">
        <v>213</v>
      </c>
      <c r="G52" s="63" t="s">
        <v>1064</v>
      </c>
      <c r="H52" s="63" t="s">
        <v>2813</v>
      </c>
      <c r="I52" s="64">
        <v>2</v>
      </c>
      <c r="J52" s="77" t="s">
        <v>3866</v>
      </c>
    </row>
    <row r="53" spans="1:10" x14ac:dyDescent="0.25">
      <c r="A53" s="63" t="s">
        <v>148</v>
      </c>
      <c r="B53" s="63" t="s">
        <v>154</v>
      </c>
      <c r="C53" s="63" t="str">
        <f>VLOOKUP(B53,'3. DB25 Alle koder'!B:C,2,FALSE)</f>
        <v>Indvinding af stenkul</v>
      </c>
      <c r="D53" s="69">
        <v>1</v>
      </c>
      <c r="E53" s="63" t="s">
        <v>3797</v>
      </c>
      <c r="F53" s="63" t="s">
        <v>148</v>
      </c>
      <c r="G53" s="63" t="s">
        <v>154</v>
      </c>
      <c r="H53" s="63" t="s">
        <v>152</v>
      </c>
      <c r="I53" s="64">
        <v>1</v>
      </c>
      <c r="J53" s="63" t="s">
        <v>3797</v>
      </c>
    </row>
    <row r="54" spans="1:10" x14ac:dyDescent="0.25">
      <c r="A54" s="63" t="s">
        <v>148</v>
      </c>
      <c r="B54" s="63" t="s">
        <v>158</v>
      </c>
      <c r="C54" s="63" t="str">
        <f>VLOOKUP(B54,'3. DB25 Alle koder'!B:C,2,FALSE)</f>
        <v>Indvinding af brunkul</v>
      </c>
      <c r="D54" s="69">
        <v>1</v>
      </c>
      <c r="E54" s="63" t="s">
        <v>3797</v>
      </c>
      <c r="F54" s="63" t="s">
        <v>148</v>
      </c>
      <c r="G54" s="63" t="s">
        <v>158</v>
      </c>
      <c r="H54" s="63" t="s">
        <v>156</v>
      </c>
      <c r="I54" s="64">
        <v>1</v>
      </c>
      <c r="J54" s="63" t="s">
        <v>3797</v>
      </c>
    </row>
    <row r="55" spans="1:10" x14ac:dyDescent="0.25">
      <c r="A55" s="63" t="s">
        <v>148</v>
      </c>
      <c r="B55" s="63" t="s">
        <v>164</v>
      </c>
      <c r="C55" s="63" t="str">
        <f>VLOOKUP(B55,'3. DB25 Alle koder'!B:C,2,FALSE)</f>
        <v>Indvinding af råolie</v>
      </c>
      <c r="D55" s="64">
        <v>1</v>
      </c>
      <c r="E55" s="63" t="s">
        <v>3797</v>
      </c>
      <c r="F55" s="63" t="s">
        <v>148</v>
      </c>
      <c r="G55" s="63" t="s">
        <v>164</v>
      </c>
      <c r="H55" s="63" t="s">
        <v>162</v>
      </c>
      <c r="I55" s="64">
        <v>1</v>
      </c>
      <c r="J55" s="63" t="s">
        <v>3797</v>
      </c>
    </row>
    <row r="56" spans="1:10" x14ac:dyDescent="0.25">
      <c r="A56" s="63" t="s">
        <v>148</v>
      </c>
      <c r="B56" s="63" t="s">
        <v>168</v>
      </c>
      <c r="C56" s="63" t="str">
        <f>VLOOKUP(B56,'3. DB25 Alle koder'!B:C,2,FALSE)</f>
        <v>Indvinding af naturgas</v>
      </c>
      <c r="D56" s="64">
        <v>1</v>
      </c>
      <c r="E56" s="63" t="s">
        <v>3797</v>
      </c>
      <c r="F56" s="63" t="s">
        <v>148</v>
      </c>
      <c r="G56" s="63" t="s">
        <v>168</v>
      </c>
      <c r="H56" s="63" t="s">
        <v>166</v>
      </c>
      <c r="I56" s="64">
        <v>1</v>
      </c>
      <c r="J56" s="63" t="s">
        <v>3797</v>
      </c>
    </row>
    <row r="57" spans="1:10" x14ac:dyDescent="0.25">
      <c r="A57" s="63" t="s">
        <v>148</v>
      </c>
      <c r="B57" s="63" t="s">
        <v>174</v>
      </c>
      <c r="C57" s="63" t="str">
        <f>VLOOKUP(B57,'3. DB25 Alle koder'!B:C,2,FALSE)</f>
        <v>Brydning af jernmalm</v>
      </c>
      <c r="D57" s="69">
        <v>1</v>
      </c>
      <c r="E57" s="63" t="s">
        <v>3797</v>
      </c>
      <c r="F57" s="63" t="s">
        <v>148</v>
      </c>
      <c r="G57" s="63" t="s">
        <v>174</v>
      </c>
      <c r="H57" s="63" t="s">
        <v>172</v>
      </c>
      <c r="I57" s="64">
        <v>1</v>
      </c>
      <c r="J57" s="63" t="s">
        <v>3797</v>
      </c>
    </row>
    <row r="58" spans="1:10" x14ac:dyDescent="0.25">
      <c r="A58" s="63" t="s">
        <v>148</v>
      </c>
      <c r="B58" s="63" t="s">
        <v>179</v>
      </c>
      <c r="C58" s="63" t="str">
        <f>VLOOKUP(B58,'3. DB25 Alle koder'!B:C,2,FALSE)</f>
        <v>Brydning af uran- og thoriummalme</v>
      </c>
      <c r="D58" s="69">
        <v>1</v>
      </c>
      <c r="E58" s="63" t="s">
        <v>3797</v>
      </c>
      <c r="F58" s="63" t="s">
        <v>148</v>
      </c>
      <c r="G58" s="63" t="s">
        <v>179</v>
      </c>
      <c r="H58" s="63" t="s">
        <v>178</v>
      </c>
      <c r="I58" s="64">
        <v>1</v>
      </c>
      <c r="J58" s="63" t="s">
        <v>3797</v>
      </c>
    </row>
    <row r="59" spans="1:10" x14ac:dyDescent="0.25">
      <c r="A59" s="63" t="s">
        <v>148</v>
      </c>
      <c r="B59" s="63" t="s">
        <v>182</v>
      </c>
      <c r="C59" s="63" t="str">
        <f>VLOOKUP(B59,'3. DB25 Alle koder'!B:C,2,FALSE)</f>
        <v>Brydning af andre ikke-jernholdige metalmalme</v>
      </c>
      <c r="D59" s="69">
        <v>1</v>
      </c>
      <c r="E59" s="63" t="s">
        <v>3797</v>
      </c>
      <c r="F59" s="63" t="s">
        <v>148</v>
      </c>
      <c r="G59" s="63" t="s">
        <v>182</v>
      </c>
      <c r="H59" s="63" t="s">
        <v>181</v>
      </c>
      <c r="I59" s="64">
        <v>1</v>
      </c>
      <c r="J59" s="63" t="s">
        <v>3797</v>
      </c>
    </row>
    <row r="60" spans="1:10" x14ac:dyDescent="0.25">
      <c r="A60" s="63" t="s">
        <v>148</v>
      </c>
      <c r="B60" s="63" t="s">
        <v>189</v>
      </c>
      <c r="C60" s="63" t="str">
        <f>VLOOKUP(B60,'3. DB25 Alle koder'!B:C,2,FALSE)</f>
        <v>Brydning af pyntesten, kalksten, gips, skifer mv.</v>
      </c>
      <c r="D60" s="69">
        <v>1</v>
      </c>
      <c r="E60" s="63" t="s">
        <v>3797</v>
      </c>
      <c r="F60" s="63" t="s">
        <v>148</v>
      </c>
      <c r="G60" s="63" t="s">
        <v>189</v>
      </c>
      <c r="H60" s="63" t="s">
        <v>2676</v>
      </c>
      <c r="I60" s="64">
        <v>1</v>
      </c>
      <c r="J60" s="63" t="s">
        <v>3797</v>
      </c>
    </row>
    <row r="61" spans="1:10" x14ac:dyDescent="0.25">
      <c r="A61" s="63" t="s">
        <v>148</v>
      </c>
      <c r="B61" s="63" t="s">
        <v>192</v>
      </c>
      <c r="C61" s="63" t="str">
        <f>VLOOKUP(B61,'3. DB25 Alle koder'!B:C,2,FALSE)</f>
        <v>Grus- og sandgravning og indvinding af ler og kaolin</v>
      </c>
      <c r="D61" s="69">
        <v>1</v>
      </c>
      <c r="E61" s="63" t="s">
        <v>3797</v>
      </c>
      <c r="F61" s="63" t="s">
        <v>148</v>
      </c>
      <c r="G61" s="63" t="s">
        <v>192</v>
      </c>
      <c r="H61" s="63" t="s">
        <v>2677</v>
      </c>
      <c r="I61" s="64">
        <v>1</v>
      </c>
      <c r="J61" s="63" t="s">
        <v>3797</v>
      </c>
    </row>
    <row r="62" spans="1:10" x14ac:dyDescent="0.25">
      <c r="A62" s="63" t="s">
        <v>148</v>
      </c>
      <c r="B62" s="63" t="s">
        <v>196</v>
      </c>
      <c r="C62" s="63" t="str">
        <f>VLOOKUP(B62,'3. DB25 Alle koder'!B:C,2,FALSE)</f>
        <v>Indvinding af mineraler til fremstilling af kemiske produkter og gødningsstoffer</v>
      </c>
      <c r="D62" s="69">
        <v>1</v>
      </c>
      <c r="E62" s="63" t="s">
        <v>3797</v>
      </c>
      <c r="F62" s="63" t="s">
        <v>148</v>
      </c>
      <c r="G62" s="63" t="s">
        <v>196</v>
      </c>
      <c r="H62" s="63" t="s">
        <v>195</v>
      </c>
      <c r="I62" s="64">
        <v>1</v>
      </c>
      <c r="J62" s="63" t="s">
        <v>3797</v>
      </c>
    </row>
    <row r="63" spans="1:10" x14ac:dyDescent="0.25">
      <c r="A63" s="63" t="s">
        <v>148</v>
      </c>
      <c r="B63" s="63" t="s">
        <v>199</v>
      </c>
      <c r="C63" s="63" t="str">
        <f>VLOOKUP(B63,'3. DB25 Alle koder'!B:C,2,FALSE)</f>
        <v>Indvinding af tørv</v>
      </c>
      <c r="D63" s="69">
        <v>1</v>
      </c>
      <c r="E63" s="63" t="s">
        <v>3797</v>
      </c>
      <c r="F63" s="63" t="s">
        <v>148</v>
      </c>
      <c r="G63" s="63" t="s">
        <v>199</v>
      </c>
      <c r="H63" s="63" t="s">
        <v>2679</v>
      </c>
      <c r="I63" s="64">
        <v>1</v>
      </c>
      <c r="J63" s="63" t="s">
        <v>3797</v>
      </c>
    </row>
    <row r="64" spans="1:10" x14ac:dyDescent="0.25">
      <c r="A64" s="63" t="s">
        <v>148</v>
      </c>
      <c r="B64" s="63" t="s">
        <v>202</v>
      </c>
      <c r="C64" s="63" t="str">
        <f>VLOOKUP(B64,'3. DB25 Alle koder'!B:C,2,FALSE)</f>
        <v>Saltindvinding</v>
      </c>
      <c r="D64" s="69">
        <v>1</v>
      </c>
      <c r="E64" s="63" t="s">
        <v>3797</v>
      </c>
      <c r="F64" s="63" t="s">
        <v>148</v>
      </c>
      <c r="G64" s="63" t="s">
        <v>202</v>
      </c>
      <c r="H64" s="63" t="s">
        <v>201</v>
      </c>
      <c r="I64" s="64">
        <v>1</v>
      </c>
      <c r="J64" s="63" t="s">
        <v>3797</v>
      </c>
    </row>
    <row r="65" spans="1:10" x14ac:dyDescent="0.25">
      <c r="A65" s="63" t="s">
        <v>148</v>
      </c>
      <c r="B65" s="63" t="s">
        <v>205</v>
      </c>
      <c r="C65" s="63" t="str">
        <f>VLOOKUP(B65,'3. DB25 Alle koder'!B:C,2,FALSE)</f>
        <v>Anden råstofindvinding i.a.n.</v>
      </c>
      <c r="D65" s="69">
        <v>1</v>
      </c>
      <c r="E65" s="63" t="s">
        <v>3797</v>
      </c>
      <c r="F65" s="63" t="s">
        <v>148</v>
      </c>
      <c r="G65" s="63" t="s">
        <v>205</v>
      </c>
      <c r="H65" s="63" t="s">
        <v>2680</v>
      </c>
      <c r="I65" s="64">
        <v>1</v>
      </c>
      <c r="J65" s="63" t="s">
        <v>3797</v>
      </c>
    </row>
    <row r="66" spans="1:10" x14ac:dyDescent="0.25">
      <c r="A66" s="63" t="s">
        <v>148</v>
      </c>
      <c r="B66" s="63" t="s">
        <v>209</v>
      </c>
      <c r="C66" s="63" t="str">
        <f>VLOOKUP(B66,'3. DB25 Alle koder'!B:C,2,FALSE)</f>
        <v>Støtteaktiviteter i forbindelse med indvinding af råolie og naturgas</v>
      </c>
      <c r="D66" s="64">
        <v>1</v>
      </c>
      <c r="E66" s="63" t="s">
        <v>3797</v>
      </c>
      <c r="F66" s="63" t="s">
        <v>148</v>
      </c>
      <c r="G66" s="63" t="s">
        <v>209</v>
      </c>
      <c r="H66" s="63" t="s">
        <v>2682</v>
      </c>
      <c r="I66" s="64">
        <v>1</v>
      </c>
      <c r="J66" s="63" t="s">
        <v>3797</v>
      </c>
    </row>
    <row r="67" spans="1:10" x14ac:dyDescent="0.25">
      <c r="A67" s="63" t="s">
        <v>148</v>
      </c>
      <c r="B67" s="63" t="s">
        <v>212</v>
      </c>
      <c r="C67" s="63" t="str">
        <f>VLOOKUP(B67,'3. DB25 Alle koder'!B:C,2,FALSE)</f>
        <v>Støtteaktiviteter i forbindelse med anden råstofindvinding</v>
      </c>
      <c r="D67" s="64">
        <v>1</v>
      </c>
      <c r="E67" s="63" t="s">
        <v>3797</v>
      </c>
      <c r="F67" s="63" t="s">
        <v>148</v>
      </c>
      <c r="G67" s="63" t="s">
        <v>212</v>
      </c>
      <c r="H67" s="63" t="s">
        <v>2683</v>
      </c>
      <c r="I67" s="64">
        <v>1</v>
      </c>
      <c r="J67" s="63" t="s">
        <v>3797</v>
      </c>
    </row>
    <row r="68" spans="1:10" x14ac:dyDescent="0.25">
      <c r="A68" s="63" t="s">
        <v>213</v>
      </c>
      <c r="B68" s="63" t="s">
        <v>220</v>
      </c>
      <c r="C68" s="63" t="str">
        <f>VLOOKUP(B68,'3. DB25 Alle koder'!B:C,2,FALSE)</f>
        <v>Forarbejdning af svinekød</v>
      </c>
      <c r="D68" s="64">
        <v>1</v>
      </c>
      <c r="E68" s="63" t="s">
        <v>3797</v>
      </c>
      <c r="F68" s="63" t="s">
        <v>213</v>
      </c>
      <c r="G68" s="63" t="s">
        <v>220</v>
      </c>
      <c r="H68" s="63" t="s">
        <v>221</v>
      </c>
      <c r="I68" s="64">
        <v>1</v>
      </c>
      <c r="J68" s="63" t="s">
        <v>3797</v>
      </c>
    </row>
    <row r="69" spans="1:10" x14ac:dyDescent="0.25">
      <c r="A69" s="63" t="s">
        <v>213</v>
      </c>
      <c r="B69" s="63" t="s">
        <v>222</v>
      </c>
      <c r="C69" s="63" t="str">
        <f>VLOOKUP(B69,'3. DB25 Alle koder'!B:C,2,FALSE)</f>
        <v>Forarbejdning af andet kød</v>
      </c>
      <c r="D69" s="64">
        <v>1</v>
      </c>
      <c r="E69" s="63" t="s">
        <v>3797</v>
      </c>
      <c r="F69" s="63" t="s">
        <v>213</v>
      </c>
      <c r="G69" s="63" t="s">
        <v>222</v>
      </c>
      <c r="H69" s="63" t="s">
        <v>223</v>
      </c>
      <c r="I69" s="64">
        <v>1</v>
      </c>
      <c r="J69" s="63" t="s">
        <v>3797</v>
      </c>
    </row>
    <row r="70" spans="1:10" x14ac:dyDescent="0.25">
      <c r="A70" s="63" t="s">
        <v>213</v>
      </c>
      <c r="B70" s="63" t="s">
        <v>225</v>
      </c>
      <c r="C70" s="63" t="str">
        <f>VLOOKUP(B70,'3. DB25 Alle koder'!B:C,2,FALSE)</f>
        <v>Forarbejdning og konservering af fjerkrækød</v>
      </c>
      <c r="D70" s="64">
        <v>1</v>
      </c>
      <c r="E70" s="63" t="s">
        <v>3797</v>
      </c>
      <c r="F70" s="63" t="s">
        <v>213</v>
      </c>
      <c r="G70" s="63" t="s">
        <v>225</v>
      </c>
      <c r="H70" s="63" t="s">
        <v>2686</v>
      </c>
      <c r="I70" s="64">
        <v>1</v>
      </c>
      <c r="J70" s="63" t="s">
        <v>3797</v>
      </c>
    </row>
    <row r="71" spans="1:10" x14ac:dyDescent="0.25">
      <c r="A71" s="63" t="s">
        <v>213</v>
      </c>
      <c r="B71" s="63" t="s">
        <v>227</v>
      </c>
      <c r="C71" s="63" t="str">
        <f>VLOOKUP(B71,'3. DB25 Alle koder'!B:C,2,FALSE)</f>
        <v>Fremstilling af kød- og fjerkrækødprodukter</v>
      </c>
      <c r="D71" s="64">
        <v>1</v>
      </c>
      <c r="E71" s="63" t="s">
        <v>3797</v>
      </c>
      <c r="F71" s="63" t="s">
        <v>213</v>
      </c>
      <c r="G71" s="63" t="s">
        <v>227</v>
      </c>
      <c r="H71" s="63" t="s">
        <v>2687</v>
      </c>
      <c r="I71" s="64">
        <v>1</v>
      </c>
      <c r="J71" s="63" t="s">
        <v>3797</v>
      </c>
    </row>
    <row r="72" spans="1:10" x14ac:dyDescent="0.25">
      <c r="A72" s="63" t="s">
        <v>213</v>
      </c>
      <c r="B72" s="63" t="s">
        <v>232</v>
      </c>
      <c r="C72" s="63" t="str">
        <f>VLOOKUP(B72,'3. DB25 Alle koder'!B:C,2,FALSE)</f>
        <v>Fremstilling af fiskemel</v>
      </c>
      <c r="D72" s="64">
        <v>1</v>
      </c>
      <c r="E72" s="67" t="s">
        <v>3797</v>
      </c>
      <c r="F72" s="63" t="s">
        <v>213</v>
      </c>
      <c r="G72" s="63" t="s">
        <v>232</v>
      </c>
      <c r="H72" s="63" t="s">
        <v>233</v>
      </c>
      <c r="I72" s="64">
        <v>1</v>
      </c>
      <c r="J72" s="67" t="s">
        <v>3797</v>
      </c>
    </row>
    <row r="73" spans="1:10" x14ac:dyDescent="0.25">
      <c r="A73" s="63" t="s">
        <v>213</v>
      </c>
      <c r="B73" s="63" t="s">
        <v>234</v>
      </c>
      <c r="C73" s="63" t="str">
        <f>VLOOKUP(B73,'3. DB25 Alle koder'!B:C,2,FALSE)</f>
        <v>Forarbejdning og konservering af fisk, krebsdyr og bløddyr, undtagen fiskemel</v>
      </c>
      <c r="D73" s="64">
        <v>1</v>
      </c>
      <c r="E73" s="63" t="s">
        <v>3797</v>
      </c>
      <c r="F73" s="63" t="s">
        <v>213</v>
      </c>
      <c r="G73" s="63" t="s">
        <v>234</v>
      </c>
      <c r="H73" s="63" t="s">
        <v>235</v>
      </c>
      <c r="I73" s="64">
        <v>1</v>
      </c>
      <c r="J73" s="63" t="s">
        <v>3797</v>
      </c>
    </row>
    <row r="74" spans="1:10" x14ac:dyDescent="0.25">
      <c r="A74" s="63" t="s">
        <v>213</v>
      </c>
      <c r="B74" s="63" t="s">
        <v>240</v>
      </c>
      <c r="C74" s="63" t="str">
        <f>VLOOKUP(B74,'3. DB25 Alle koder'!B:C,2,FALSE)</f>
        <v>Forarbejdning og konservering af kartofler</v>
      </c>
      <c r="D74" s="64">
        <v>1</v>
      </c>
      <c r="E74" s="63" t="s">
        <v>3797</v>
      </c>
      <c r="F74" s="63" t="s">
        <v>213</v>
      </c>
      <c r="G74" s="63" t="s">
        <v>240</v>
      </c>
      <c r="H74" s="63" t="s">
        <v>239</v>
      </c>
      <c r="I74" s="64">
        <v>1</v>
      </c>
      <c r="J74" s="63" t="s">
        <v>3797</v>
      </c>
    </row>
    <row r="75" spans="1:10" x14ac:dyDescent="0.25">
      <c r="A75" s="63" t="s">
        <v>213</v>
      </c>
      <c r="B75" s="63" t="s">
        <v>243</v>
      </c>
      <c r="C75" s="63" t="str">
        <f>VLOOKUP(B75,'3. DB25 Alle koder'!B:C,2,FALSE)</f>
        <v>Fremstilling af frugt- og grøntsagssaft</v>
      </c>
      <c r="D75" s="64">
        <v>1</v>
      </c>
      <c r="E75" s="63" t="s">
        <v>3797</v>
      </c>
      <c r="F75" s="63" t="s">
        <v>213</v>
      </c>
      <c r="G75" s="63" t="s">
        <v>243</v>
      </c>
      <c r="H75" s="63" t="s">
        <v>242</v>
      </c>
      <c r="I75" s="64">
        <v>1</v>
      </c>
      <c r="J75" s="63" t="s">
        <v>3797</v>
      </c>
    </row>
    <row r="76" spans="1:10" x14ac:dyDescent="0.25">
      <c r="A76" s="63" t="s">
        <v>213</v>
      </c>
      <c r="B76" s="63" t="s">
        <v>246</v>
      </c>
      <c r="C76" s="63" t="str">
        <f>VLOOKUP(B76,'3. DB25 Alle koder'!B:C,2,FALSE)</f>
        <v>Anden forarbejdning og konservering af frugt og grøntsager</v>
      </c>
      <c r="D76" s="64">
        <v>1</v>
      </c>
      <c r="E76" s="63" t="s">
        <v>3797</v>
      </c>
      <c r="F76" s="63" t="s">
        <v>213</v>
      </c>
      <c r="G76" s="63" t="s">
        <v>246</v>
      </c>
      <c r="H76" s="63" t="s">
        <v>245</v>
      </c>
      <c r="I76" s="64">
        <v>1</v>
      </c>
      <c r="J76" s="63" t="s">
        <v>3797</v>
      </c>
    </row>
    <row r="77" spans="1:10" x14ac:dyDescent="0.25">
      <c r="A77" s="63" t="s">
        <v>213</v>
      </c>
      <c r="B77" s="63" t="s">
        <v>251</v>
      </c>
      <c r="C77" s="63" t="str">
        <f>VLOOKUP(B77,'3. DB25 Alle koder'!B:C,2,FALSE)</f>
        <v>Fremstilling af olier og fedtstoffer</v>
      </c>
      <c r="D77" s="64">
        <v>1</v>
      </c>
      <c r="E77" s="63" t="s">
        <v>3797</v>
      </c>
      <c r="F77" s="63" t="s">
        <v>213</v>
      </c>
      <c r="G77" s="63" t="s">
        <v>251</v>
      </c>
      <c r="H77" s="63" t="s">
        <v>250</v>
      </c>
      <c r="I77" s="64">
        <v>1</v>
      </c>
      <c r="J77" s="63" t="s">
        <v>3797</v>
      </c>
    </row>
    <row r="78" spans="1:10" x14ac:dyDescent="0.25">
      <c r="A78" s="63" t="s">
        <v>213</v>
      </c>
      <c r="B78" s="63" t="s">
        <v>254</v>
      </c>
      <c r="C78" s="63" t="str">
        <f>VLOOKUP(B78,'3. DB25 Alle koder'!B:C,2,FALSE)</f>
        <v>Fremstilling af margarine o.lign. spiselige fedtstoffer</v>
      </c>
      <c r="D78" s="64">
        <v>1</v>
      </c>
      <c r="E78" s="63" t="s">
        <v>3797</v>
      </c>
      <c r="F78" s="63" t="s">
        <v>213</v>
      </c>
      <c r="G78" s="63" t="s">
        <v>254</v>
      </c>
      <c r="H78" s="63" t="s">
        <v>2688</v>
      </c>
      <c r="I78" s="64">
        <v>1</v>
      </c>
      <c r="J78" s="63" t="s">
        <v>3797</v>
      </c>
    </row>
    <row r="79" spans="1:10" x14ac:dyDescent="0.25">
      <c r="A79" s="63" t="s">
        <v>213</v>
      </c>
      <c r="B79" s="63" t="s">
        <v>259</v>
      </c>
      <c r="C79" s="63" t="str">
        <f>VLOOKUP(B79,'3. DB25 Alle koder'!B:C,2,FALSE)</f>
        <v>Fremstilling af mejeriprodukter</v>
      </c>
      <c r="D79" s="64">
        <v>1</v>
      </c>
      <c r="E79" s="63" t="s">
        <v>3797</v>
      </c>
      <c r="F79" s="63" t="s">
        <v>213</v>
      </c>
      <c r="G79" s="63" t="s">
        <v>259</v>
      </c>
      <c r="H79" s="63" t="s">
        <v>2689</v>
      </c>
      <c r="I79" s="64">
        <v>1</v>
      </c>
      <c r="J79" s="63" t="s">
        <v>3797</v>
      </c>
    </row>
    <row r="80" spans="1:10" x14ac:dyDescent="0.25">
      <c r="A80" s="63" t="s">
        <v>213</v>
      </c>
      <c r="B80" s="63" t="s">
        <v>262</v>
      </c>
      <c r="C80" s="63" t="str">
        <f>VLOOKUP(B80,'3. DB25 Alle koder'!B:C,2,FALSE)</f>
        <v>Fremstilling af konsumis</v>
      </c>
      <c r="D80" s="64">
        <v>1</v>
      </c>
      <c r="E80" s="63" t="s">
        <v>3797</v>
      </c>
      <c r="F80" s="63" t="s">
        <v>213</v>
      </c>
      <c r="G80" s="63" t="s">
        <v>262</v>
      </c>
      <c r="H80" s="63" t="s">
        <v>261</v>
      </c>
      <c r="I80" s="64">
        <v>1</v>
      </c>
      <c r="J80" s="63" t="s">
        <v>3797</v>
      </c>
    </row>
    <row r="81" spans="1:10" x14ac:dyDescent="0.25">
      <c r="A81" s="63" t="s">
        <v>213</v>
      </c>
      <c r="B81" s="63" t="s">
        <v>267</v>
      </c>
      <c r="C81" s="63" t="str">
        <f>VLOOKUP(B81,'3. DB25 Alle koder'!B:C,2,FALSE)</f>
        <v>Fremstilling af mølleriprodukter</v>
      </c>
      <c r="D81" s="64">
        <v>2</v>
      </c>
      <c r="E81" s="67" t="s">
        <v>3797</v>
      </c>
      <c r="F81" s="63" t="s">
        <v>213</v>
      </c>
      <c r="G81" s="63" t="s">
        <v>267</v>
      </c>
      <c r="H81" s="63" t="s">
        <v>266</v>
      </c>
      <c r="I81" s="64">
        <v>1</v>
      </c>
      <c r="J81" s="67" t="s">
        <v>3797</v>
      </c>
    </row>
    <row r="82" spans="1:10" x14ac:dyDescent="0.25">
      <c r="A82" s="63" t="s">
        <v>213</v>
      </c>
      <c r="B82" s="63" t="s">
        <v>267</v>
      </c>
      <c r="C82" s="63" t="str">
        <f>VLOOKUP(B82,'3. DB25 Alle koder'!B:C,2,FALSE)</f>
        <v>Fremstilling af mølleriprodukter</v>
      </c>
      <c r="D82" s="64">
        <v>2</v>
      </c>
      <c r="E82" s="67" t="s">
        <v>3809</v>
      </c>
      <c r="F82" s="63" t="s">
        <v>213</v>
      </c>
      <c r="G82" s="63" t="s">
        <v>304</v>
      </c>
      <c r="H82" s="63" t="s">
        <v>303</v>
      </c>
      <c r="I82" s="64">
        <v>7</v>
      </c>
      <c r="J82" s="67" t="s">
        <v>3808</v>
      </c>
    </row>
    <row r="83" spans="1:10" x14ac:dyDescent="0.25">
      <c r="A83" s="63" t="s">
        <v>213</v>
      </c>
      <c r="B83" s="63" t="s">
        <v>270</v>
      </c>
      <c r="C83" s="63" t="str">
        <f>VLOOKUP(B83,'3. DB25 Alle koder'!B:C,2,FALSE)</f>
        <v>Fremstilling af stivelse og stivelsesprodukter</v>
      </c>
      <c r="D83" s="64">
        <v>2</v>
      </c>
      <c r="E83" s="67" t="s">
        <v>3797</v>
      </c>
      <c r="F83" s="63" t="s">
        <v>213</v>
      </c>
      <c r="G83" s="63" t="s">
        <v>270</v>
      </c>
      <c r="H83" s="63" t="s">
        <v>269</v>
      </c>
      <c r="I83" s="64">
        <v>1</v>
      </c>
      <c r="J83" s="67" t="s">
        <v>3797</v>
      </c>
    </row>
    <row r="84" spans="1:10" x14ac:dyDescent="0.25">
      <c r="A84" s="63" t="s">
        <v>213</v>
      </c>
      <c r="B84" s="63" t="s">
        <v>270</v>
      </c>
      <c r="C84" s="63" t="str">
        <f>VLOOKUP(B84,'3. DB25 Alle koder'!B:C,2,FALSE)</f>
        <v>Fremstilling af stivelse og stivelsesprodukter</v>
      </c>
      <c r="D84" s="64">
        <v>2</v>
      </c>
      <c r="E84" s="67" t="s">
        <v>3809</v>
      </c>
      <c r="F84" s="63" t="s">
        <v>213</v>
      </c>
      <c r="G84" s="63" t="s">
        <v>304</v>
      </c>
      <c r="H84" s="63" t="s">
        <v>303</v>
      </c>
      <c r="I84" s="64">
        <v>7</v>
      </c>
      <c r="J84" s="67" t="s">
        <v>3808</v>
      </c>
    </row>
    <row r="85" spans="1:10" x14ac:dyDescent="0.25">
      <c r="A85" s="63" t="s">
        <v>213</v>
      </c>
      <c r="B85" s="63" t="s">
        <v>275</v>
      </c>
      <c r="C85" s="63" t="str">
        <f>VLOOKUP(B85,'3. DB25 Alle koder'!B:C,2,FALSE)</f>
        <v>Industriel fremstilling af brød og kager mv.</v>
      </c>
      <c r="D85" s="64">
        <v>2</v>
      </c>
      <c r="E85" s="63" t="s">
        <v>3797</v>
      </c>
      <c r="F85" s="63" t="s">
        <v>213</v>
      </c>
      <c r="G85" s="63" t="s">
        <v>275</v>
      </c>
      <c r="H85" s="63" t="s">
        <v>2691</v>
      </c>
      <c r="I85" s="69">
        <v>1</v>
      </c>
      <c r="J85" s="67" t="s">
        <v>3797</v>
      </c>
    </row>
    <row r="86" spans="1:10" x14ac:dyDescent="0.25">
      <c r="A86" s="63" t="s">
        <v>213</v>
      </c>
      <c r="B86" s="63" t="s">
        <v>275</v>
      </c>
      <c r="C86" s="63" t="str">
        <f>VLOOKUP(B86,'3. DB25 Alle koder'!B:C,2,FALSE)</f>
        <v>Industriel fremstilling af brød og kager mv.</v>
      </c>
      <c r="D86" s="64">
        <v>2</v>
      </c>
      <c r="E86" s="63" t="s">
        <v>3809</v>
      </c>
      <c r="F86" s="63" t="s">
        <v>213</v>
      </c>
      <c r="G86" s="63" t="s">
        <v>304</v>
      </c>
      <c r="H86" s="63" t="s">
        <v>303</v>
      </c>
      <c r="I86" s="64">
        <v>7</v>
      </c>
      <c r="J86" s="67" t="s">
        <v>3808</v>
      </c>
    </row>
    <row r="87" spans="1:10" x14ac:dyDescent="0.25">
      <c r="A87" s="63" t="s">
        <v>213</v>
      </c>
      <c r="B87" s="63" t="s">
        <v>277</v>
      </c>
      <c r="C87" s="63" t="str">
        <f>VLOOKUP(B87,'3. DB25 Alle koder'!B:C,2,FALSE)</f>
        <v>Fremstilling af friske bageriprodukter</v>
      </c>
      <c r="D87" s="64">
        <v>2</v>
      </c>
      <c r="E87" s="63" t="s">
        <v>3797</v>
      </c>
      <c r="F87" s="63" t="s">
        <v>213</v>
      </c>
      <c r="G87" s="63" t="s">
        <v>277</v>
      </c>
      <c r="H87" s="63" t="s">
        <v>278</v>
      </c>
      <c r="I87" s="64">
        <v>1</v>
      </c>
      <c r="J87" s="67" t="s">
        <v>3797</v>
      </c>
    </row>
    <row r="88" spans="1:10" x14ac:dyDescent="0.25">
      <c r="A88" s="63" t="s">
        <v>213</v>
      </c>
      <c r="B88" s="63" t="s">
        <v>277</v>
      </c>
      <c r="C88" s="63" t="str">
        <f>VLOOKUP(B88,'3. DB25 Alle koder'!B:C,2,FALSE)</f>
        <v>Fremstilling af friske bageriprodukter</v>
      </c>
      <c r="D88" s="64">
        <v>2</v>
      </c>
      <c r="E88" s="63" t="s">
        <v>3809</v>
      </c>
      <c r="F88" s="63" t="s">
        <v>213</v>
      </c>
      <c r="G88" s="63" t="s">
        <v>304</v>
      </c>
      <c r="H88" s="63" t="s">
        <v>303</v>
      </c>
      <c r="I88" s="64">
        <v>7</v>
      </c>
      <c r="J88" s="67" t="s">
        <v>3808</v>
      </c>
    </row>
    <row r="89" spans="1:10" x14ac:dyDescent="0.25">
      <c r="A89" s="63" t="s">
        <v>213</v>
      </c>
      <c r="B89" s="63" t="s">
        <v>281</v>
      </c>
      <c r="C89" s="63" t="str">
        <f>VLOOKUP(B89,'3. DB25 Alle koder'!B:C,2,FALSE)</f>
        <v>Fremstilling af tvebakker, kiks, konserverede kager, tærter mv.</v>
      </c>
      <c r="D89" s="69">
        <v>2</v>
      </c>
      <c r="E89" s="63" t="s">
        <v>3797</v>
      </c>
      <c r="F89" s="63" t="s">
        <v>213</v>
      </c>
      <c r="G89" s="63" t="s">
        <v>281</v>
      </c>
      <c r="H89" s="63" t="s">
        <v>2692</v>
      </c>
      <c r="I89" s="64">
        <v>1</v>
      </c>
      <c r="J89" s="63" t="s">
        <v>3797</v>
      </c>
    </row>
    <row r="90" spans="1:10" x14ac:dyDescent="0.25">
      <c r="A90" s="63" t="s">
        <v>213</v>
      </c>
      <c r="B90" s="63" t="s">
        <v>281</v>
      </c>
      <c r="C90" s="63" t="str">
        <f>VLOOKUP(B90,'3. DB25 Alle koder'!B:C,2,FALSE)</f>
        <v>Fremstilling af tvebakker, kiks, konserverede kager, tærter mv.</v>
      </c>
      <c r="D90" s="69">
        <v>2</v>
      </c>
      <c r="E90" s="63" t="s">
        <v>3809</v>
      </c>
      <c r="F90" s="63" t="s">
        <v>213</v>
      </c>
      <c r="G90" s="63" t="s">
        <v>304</v>
      </c>
      <c r="H90" s="63" t="s">
        <v>303</v>
      </c>
      <c r="I90" s="64">
        <v>7</v>
      </c>
      <c r="J90" s="67" t="s">
        <v>3808</v>
      </c>
    </row>
    <row r="91" spans="1:10" x14ac:dyDescent="0.25">
      <c r="A91" s="63" t="s">
        <v>213</v>
      </c>
      <c r="B91" s="63" t="s">
        <v>284</v>
      </c>
      <c r="C91" s="63" t="str">
        <f>VLOOKUP(B91,'3. DB25 Alle koder'!B:C,2,FALSE)</f>
        <v>Fremstilling af dejprodukter</v>
      </c>
      <c r="D91" s="64">
        <v>2</v>
      </c>
      <c r="E91" s="68" t="s">
        <v>3797</v>
      </c>
      <c r="F91" s="63" t="s">
        <v>213</v>
      </c>
      <c r="G91" s="63" t="s">
        <v>284</v>
      </c>
      <c r="H91" s="63" t="s">
        <v>2693</v>
      </c>
      <c r="I91" s="64">
        <v>1</v>
      </c>
      <c r="J91" s="68" t="s">
        <v>3797</v>
      </c>
    </row>
    <row r="92" spans="1:10" x14ac:dyDescent="0.25">
      <c r="A92" s="63" t="s">
        <v>213</v>
      </c>
      <c r="B92" s="63" t="s">
        <v>284</v>
      </c>
      <c r="C92" s="63" t="str">
        <f>VLOOKUP(B92,'3. DB25 Alle koder'!B:C,2,FALSE)</f>
        <v>Fremstilling af dejprodukter</v>
      </c>
      <c r="D92" s="64">
        <v>2</v>
      </c>
      <c r="E92" s="63" t="s">
        <v>3809</v>
      </c>
      <c r="F92" s="63" t="s">
        <v>213</v>
      </c>
      <c r="G92" s="63" t="s">
        <v>304</v>
      </c>
      <c r="H92" s="63" t="s">
        <v>303</v>
      </c>
      <c r="I92" s="64">
        <v>7</v>
      </c>
      <c r="J92" s="68" t="s">
        <v>3808</v>
      </c>
    </row>
    <row r="93" spans="1:10" x14ac:dyDescent="0.25">
      <c r="A93" s="63" t="s">
        <v>213</v>
      </c>
      <c r="B93" s="63" t="s">
        <v>289</v>
      </c>
      <c r="C93" s="63" t="str">
        <f>VLOOKUP(B93,'3. DB25 Alle koder'!B:C,2,FALSE)</f>
        <v>Fremstilling af sukker</v>
      </c>
      <c r="D93" s="64">
        <v>1</v>
      </c>
      <c r="E93" s="63" t="s">
        <v>3797</v>
      </c>
      <c r="F93" s="63" t="s">
        <v>213</v>
      </c>
      <c r="G93" s="63" t="s">
        <v>289</v>
      </c>
      <c r="H93" s="63" t="s">
        <v>288</v>
      </c>
      <c r="I93" s="64">
        <v>1</v>
      </c>
      <c r="J93" s="68" t="s">
        <v>3797</v>
      </c>
    </row>
    <row r="94" spans="1:10" x14ac:dyDescent="0.25">
      <c r="A94" s="63" t="s">
        <v>213</v>
      </c>
      <c r="B94" s="63" t="s">
        <v>292</v>
      </c>
      <c r="C94" s="63" t="str">
        <f>VLOOKUP(B94,'3. DB25 Alle koder'!B:C,2,FALSE)</f>
        <v>Fremstilling af kakao, chokolade og sukkervarer</v>
      </c>
      <c r="D94" s="64">
        <v>1</v>
      </c>
      <c r="E94" s="63" t="s">
        <v>3797</v>
      </c>
      <c r="F94" s="63" t="s">
        <v>213</v>
      </c>
      <c r="G94" s="63" t="s">
        <v>292</v>
      </c>
      <c r="H94" s="63" t="s">
        <v>291</v>
      </c>
      <c r="I94" s="64">
        <v>1</v>
      </c>
      <c r="J94" s="68" t="s">
        <v>3797</v>
      </c>
    </row>
    <row r="95" spans="1:10" x14ac:dyDescent="0.25">
      <c r="A95" s="63" t="s">
        <v>213</v>
      </c>
      <c r="B95" s="63" t="s">
        <v>295</v>
      </c>
      <c r="C95" s="63" t="str">
        <f>VLOOKUP(B95,'3. DB25 Alle koder'!B:C,2,FALSE)</f>
        <v>Forarbejdning af te og kaffe</v>
      </c>
      <c r="D95" s="64">
        <v>1</v>
      </c>
      <c r="E95" s="63" t="s">
        <v>3797</v>
      </c>
      <c r="F95" s="63" t="s">
        <v>213</v>
      </c>
      <c r="G95" s="63" t="s">
        <v>295</v>
      </c>
      <c r="H95" s="63" t="s">
        <v>294</v>
      </c>
      <c r="I95" s="64">
        <v>1</v>
      </c>
      <c r="J95" s="68" t="s">
        <v>3797</v>
      </c>
    </row>
    <row r="96" spans="1:10" x14ac:dyDescent="0.25">
      <c r="A96" s="63" t="s">
        <v>213</v>
      </c>
      <c r="B96" s="63" t="s">
        <v>298</v>
      </c>
      <c r="C96" s="63" t="str">
        <f>VLOOKUP(B96,'3. DB25 Alle koder'!B:C,2,FALSE)</f>
        <v>Fremstilling af smagspræparater og krydderier</v>
      </c>
      <c r="D96" s="64">
        <v>1</v>
      </c>
      <c r="E96" s="63" t="s">
        <v>3797</v>
      </c>
      <c r="F96" s="63" t="s">
        <v>213</v>
      </c>
      <c r="G96" s="63" t="s">
        <v>298</v>
      </c>
      <c r="H96" s="63" t="s">
        <v>297</v>
      </c>
      <c r="I96" s="64">
        <v>1</v>
      </c>
      <c r="J96" s="68" t="s">
        <v>3797</v>
      </c>
    </row>
    <row r="97" spans="1:10" x14ac:dyDescent="0.25">
      <c r="A97" s="63" t="s">
        <v>213</v>
      </c>
      <c r="B97" s="63" t="s">
        <v>301</v>
      </c>
      <c r="C97" s="63" t="str">
        <f>VLOOKUP(B97,'3. DB25 Alle koder'!B:C,2,FALSE)</f>
        <v>Fremstilling af færdigretter</v>
      </c>
      <c r="D97" s="64">
        <v>1</v>
      </c>
      <c r="E97" s="63" t="s">
        <v>3797</v>
      </c>
      <c r="F97" s="63" t="s">
        <v>213</v>
      </c>
      <c r="G97" s="63" t="s">
        <v>301</v>
      </c>
      <c r="H97" s="63" t="s">
        <v>300</v>
      </c>
      <c r="I97" s="64">
        <v>1</v>
      </c>
      <c r="J97" s="68" t="s">
        <v>3797</v>
      </c>
    </row>
    <row r="98" spans="1:10" x14ac:dyDescent="0.25">
      <c r="A98" s="63" t="s">
        <v>213</v>
      </c>
      <c r="B98" s="63" t="s">
        <v>304</v>
      </c>
      <c r="C98" s="63" t="str">
        <f>VLOOKUP(B98,'3. DB25 Alle koder'!B:C,2,FALSE)</f>
        <v>Fremstilling af homogeniserede produkter og diætmad</v>
      </c>
      <c r="D98" s="64">
        <v>1</v>
      </c>
      <c r="E98" s="63" t="s">
        <v>3810</v>
      </c>
      <c r="F98" s="63" t="s">
        <v>213</v>
      </c>
      <c r="G98" s="63" t="s">
        <v>304</v>
      </c>
      <c r="H98" s="63" t="s">
        <v>303</v>
      </c>
      <c r="I98" s="64">
        <v>7</v>
      </c>
      <c r="J98" s="67" t="s">
        <v>3808</v>
      </c>
    </row>
    <row r="99" spans="1:10" x14ac:dyDescent="0.25">
      <c r="A99" s="63" t="s">
        <v>213</v>
      </c>
      <c r="B99" s="63" t="s">
        <v>306</v>
      </c>
      <c r="C99" s="63" t="str">
        <f>VLOOKUP(B99,'3. DB25 Alle koder'!B:C,2,FALSE)</f>
        <v>Fremstilling af andre fødevarer i.a.n.</v>
      </c>
      <c r="D99" s="64">
        <v>1</v>
      </c>
      <c r="E99" s="63" t="s">
        <v>3797</v>
      </c>
      <c r="F99" s="63" t="s">
        <v>213</v>
      </c>
      <c r="G99" s="63" t="s">
        <v>306</v>
      </c>
      <c r="H99" s="63" t="s">
        <v>2694</v>
      </c>
      <c r="I99" s="64">
        <v>1</v>
      </c>
      <c r="J99" s="63"/>
    </row>
    <row r="100" spans="1:10" x14ac:dyDescent="0.25">
      <c r="A100" s="63" t="s">
        <v>213</v>
      </c>
      <c r="B100" s="63" t="s">
        <v>311</v>
      </c>
      <c r="C100" s="63" t="str">
        <f>VLOOKUP(B100,'3. DB25 Alle koder'!B:C,2,FALSE)</f>
        <v>Fremstilling af færdige foderblandinger til landbrugsdyr</v>
      </c>
      <c r="D100" s="64">
        <v>1</v>
      </c>
      <c r="E100" s="63" t="s">
        <v>3797</v>
      </c>
      <c r="F100" s="63" t="s">
        <v>213</v>
      </c>
      <c r="G100" s="63" t="s">
        <v>311</v>
      </c>
      <c r="H100" s="63" t="s">
        <v>310</v>
      </c>
      <c r="I100" s="64">
        <v>1</v>
      </c>
      <c r="J100" s="63" t="s">
        <v>3797</v>
      </c>
    </row>
    <row r="101" spans="1:10" x14ac:dyDescent="0.25">
      <c r="A101" s="63" t="s">
        <v>213</v>
      </c>
      <c r="B101" s="63" t="s">
        <v>314</v>
      </c>
      <c r="C101" s="63" t="str">
        <f>VLOOKUP(B101,'3. DB25 Alle koder'!B:C,2,FALSE)</f>
        <v>Fremstilling af færdige foderblandinger til kæledyr</v>
      </c>
      <c r="D101" s="64">
        <v>1</v>
      </c>
      <c r="E101" s="63" t="s">
        <v>3797</v>
      </c>
      <c r="F101" s="63" t="s">
        <v>213</v>
      </c>
      <c r="G101" s="63" t="s">
        <v>314</v>
      </c>
      <c r="H101" s="63" t="s">
        <v>313</v>
      </c>
      <c r="I101" s="64">
        <v>1</v>
      </c>
      <c r="J101" s="63" t="s">
        <v>3797</v>
      </c>
    </row>
    <row r="102" spans="1:10" x14ac:dyDescent="0.25">
      <c r="A102" s="63" t="s">
        <v>213</v>
      </c>
      <c r="B102" s="63" t="s">
        <v>320</v>
      </c>
      <c r="C102" s="63" t="str">
        <f>VLOOKUP(B102,'3. DB25 Alle koder'!B:C,2,FALSE)</f>
        <v>Destillation, rektifikation og blanding af alkohol</v>
      </c>
      <c r="D102" s="64">
        <v>1</v>
      </c>
      <c r="E102" s="63" t="s">
        <v>3797</v>
      </c>
      <c r="F102" s="63" t="s">
        <v>213</v>
      </c>
      <c r="G102" s="63" t="s">
        <v>320</v>
      </c>
      <c r="H102" s="63" t="s">
        <v>319</v>
      </c>
      <c r="I102" s="64">
        <v>1</v>
      </c>
      <c r="J102" s="63" t="s">
        <v>3797</v>
      </c>
    </row>
    <row r="103" spans="1:10" x14ac:dyDescent="0.25">
      <c r="A103" s="63" t="s">
        <v>213</v>
      </c>
      <c r="B103" s="63" t="s">
        <v>323</v>
      </c>
      <c r="C103" s="63" t="str">
        <f>VLOOKUP(B103,'3. DB25 Alle koder'!B:C,2,FALSE)</f>
        <v>Fremstilling af vin af druer</v>
      </c>
      <c r="D103" s="64">
        <v>1</v>
      </c>
      <c r="E103" s="63" t="s">
        <v>3797</v>
      </c>
      <c r="F103" s="63" t="s">
        <v>213</v>
      </c>
      <c r="G103" s="63" t="s">
        <v>323</v>
      </c>
      <c r="H103" s="63" t="s">
        <v>322</v>
      </c>
      <c r="I103" s="64">
        <v>1</v>
      </c>
      <c r="J103" s="63" t="s">
        <v>3797</v>
      </c>
    </row>
    <row r="104" spans="1:10" x14ac:dyDescent="0.25">
      <c r="A104" s="63" t="s">
        <v>213</v>
      </c>
      <c r="B104" s="63" t="s">
        <v>326</v>
      </c>
      <c r="C104" s="63" t="str">
        <f>VLOOKUP(B104,'3. DB25 Alle koder'!B:C,2,FALSE)</f>
        <v>Fremstilling af cider og andre gærede drikkevarer af frugt</v>
      </c>
      <c r="D104" s="64">
        <v>1</v>
      </c>
      <c r="E104" s="63" t="s">
        <v>3797</v>
      </c>
      <c r="F104" s="63" t="s">
        <v>213</v>
      </c>
      <c r="G104" s="63" t="s">
        <v>326</v>
      </c>
      <c r="H104" s="63" t="s">
        <v>2695</v>
      </c>
      <c r="I104" s="64">
        <v>1</v>
      </c>
      <c r="J104" s="63" t="s">
        <v>3797</v>
      </c>
    </row>
    <row r="105" spans="1:10" x14ac:dyDescent="0.25">
      <c r="A105" s="63" t="s">
        <v>213</v>
      </c>
      <c r="B105" s="63" t="s">
        <v>329</v>
      </c>
      <c r="C105" s="63" t="str">
        <f>VLOOKUP(B105,'3. DB25 Alle koder'!B:C,2,FALSE)</f>
        <v>Fremstilling af andre ikke-destillerede gærede drikkevarer</v>
      </c>
      <c r="D105" s="64">
        <v>1</v>
      </c>
      <c r="E105" s="63" t="s">
        <v>3797</v>
      </c>
      <c r="F105" s="63" t="s">
        <v>213</v>
      </c>
      <c r="G105" s="63" t="s">
        <v>329</v>
      </c>
      <c r="H105" s="63" t="s">
        <v>328</v>
      </c>
      <c r="I105" s="64">
        <v>1</v>
      </c>
      <c r="J105" s="63" t="s">
        <v>3797</v>
      </c>
    </row>
    <row r="106" spans="1:10" x14ac:dyDescent="0.25">
      <c r="A106" s="63" t="s">
        <v>213</v>
      </c>
      <c r="B106" s="63" t="s">
        <v>332</v>
      </c>
      <c r="C106" s="63" t="str">
        <f>VLOOKUP(B106,'3. DB25 Alle koder'!B:C,2,FALSE)</f>
        <v>Fremstilling af øl</v>
      </c>
      <c r="D106" s="64">
        <v>1</v>
      </c>
      <c r="E106" s="63" t="s">
        <v>3797</v>
      </c>
      <c r="F106" s="63" t="s">
        <v>213</v>
      </c>
      <c r="G106" s="63" t="s">
        <v>332</v>
      </c>
      <c r="H106" s="63" t="s">
        <v>331</v>
      </c>
      <c r="I106" s="64">
        <v>1</v>
      </c>
      <c r="J106" s="63" t="s">
        <v>3797</v>
      </c>
    </row>
    <row r="107" spans="1:10" x14ac:dyDescent="0.25">
      <c r="A107" s="63" t="s">
        <v>213</v>
      </c>
      <c r="B107" s="63" t="s">
        <v>335</v>
      </c>
      <c r="C107" s="63" t="str">
        <f>VLOOKUP(B107,'3. DB25 Alle koder'!B:C,2,FALSE)</f>
        <v>Fremstilling af malt</v>
      </c>
      <c r="D107" s="64">
        <v>1</v>
      </c>
      <c r="E107" s="63" t="s">
        <v>3797</v>
      </c>
      <c r="F107" s="63" t="s">
        <v>213</v>
      </c>
      <c r="G107" s="63" t="s">
        <v>335</v>
      </c>
      <c r="H107" s="63" t="s">
        <v>334</v>
      </c>
      <c r="I107" s="64">
        <v>1</v>
      </c>
      <c r="J107" s="63" t="s">
        <v>3797</v>
      </c>
    </row>
    <row r="108" spans="1:10" x14ac:dyDescent="0.25">
      <c r="A108" s="63" t="s">
        <v>213</v>
      </c>
      <c r="B108" s="63" t="s">
        <v>338</v>
      </c>
      <c r="C108" s="63" t="str">
        <f>VLOOKUP(B108,'3. DB25 Alle koder'!B:C,2,FALSE)</f>
        <v>Fremstilling af læskedrikke og vand på flaske</v>
      </c>
      <c r="D108" s="64">
        <v>1</v>
      </c>
      <c r="E108" s="63" t="s">
        <v>3797</v>
      </c>
      <c r="F108" s="63" t="s">
        <v>213</v>
      </c>
      <c r="G108" s="63" t="s">
        <v>338</v>
      </c>
      <c r="H108" s="63" t="s">
        <v>2696</v>
      </c>
      <c r="I108" s="64">
        <v>1</v>
      </c>
      <c r="J108" s="63" t="s">
        <v>3797</v>
      </c>
    </row>
    <row r="109" spans="1:10" x14ac:dyDescent="0.25">
      <c r="A109" s="63" t="s">
        <v>213</v>
      </c>
      <c r="B109" s="63" t="s">
        <v>343</v>
      </c>
      <c r="C109" s="63" t="str">
        <f>VLOOKUP(B109,'3. DB25 Alle koder'!B:C,2,FALSE)</f>
        <v>Fremstilling af tobaksvarer</v>
      </c>
      <c r="D109" s="64">
        <v>1</v>
      </c>
      <c r="E109" s="63" t="s">
        <v>3797</v>
      </c>
      <c r="F109" s="63" t="s">
        <v>213</v>
      </c>
      <c r="G109" s="63" t="s">
        <v>343</v>
      </c>
      <c r="H109" s="63" t="s">
        <v>2697</v>
      </c>
      <c r="I109" s="64">
        <v>1</v>
      </c>
      <c r="J109" s="63" t="s">
        <v>3797</v>
      </c>
    </row>
    <row r="110" spans="1:10" x14ac:dyDescent="0.25">
      <c r="A110" s="63" t="s">
        <v>213</v>
      </c>
      <c r="B110" s="63" t="s">
        <v>349</v>
      </c>
      <c r="C110" s="63" t="str">
        <f>VLOOKUP(B110,'3. DB25 Alle koder'!B:C,2,FALSE)</f>
        <v>Forbehandling og spinding af tekstilfibre</v>
      </c>
      <c r="D110" s="64">
        <v>1</v>
      </c>
      <c r="E110" s="63" t="s">
        <v>3797</v>
      </c>
      <c r="F110" s="63" t="s">
        <v>213</v>
      </c>
      <c r="G110" s="63" t="s">
        <v>349</v>
      </c>
      <c r="H110" s="63" t="s">
        <v>347</v>
      </c>
      <c r="I110" s="64">
        <v>1</v>
      </c>
      <c r="J110" s="63" t="s">
        <v>3797</v>
      </c>
    </row>
    <row r="111" spans="1:10" x14ac:dyDescent="0.25">
      <c r="A111" s="63" t="s">
        <v>213</v>
      </c>
      <c r="B111" s="63" t="s">
        <v>353</v>
      </c>
      <c r="C111" s="63" t="str">
        <f>VLOOKUP(B111,'3. DB25 Alle koder'!B:C,2,FALSE)</f>
        <v>Vævning af tekstiler</v>
      </c>
      <c r="D111" s="64">
        <v>1</v>
      </c>
      <c r="E111" s="63" t="s">
        <v>3797</v>
      </c>
      <c r="F111" s="63" t="s">
        <v>213</v>
      </c>
      <c r="G111" s="63" t="s">
        <v>353</v>
      </c>
      <c r="H111" s="63" t="s">
        <v>351</v>
      </c>
      <c r="I111" s="64">
        <v>3</v>
      </c>
      <c r="J111" s="63" t="s">
        <v>3797</v>
      </c>
    </row>
    <row r="112" spans="1:10" x14ac:dyDescent="0.25">
      <c r="A112" s="63" t="s">
        <v>213</v>
      </c>
      <c r="B112" s="63" t="s">
        <v>357</v>
      </c>
      <c r="C112" s="63" t="str">
        <f>VLOOKUP(B112,'3. DB25 Alle koder'!B:C,2,FALSE)</f>
        <v>Efterbehandling af tekstiler</v>
      </c>
      <c r="D112" s="64">
        <v>2</v>
      </c>
      <c r="E112" s="63" t="s">
        <v>3797</v>
      </c>
      <c r="F112" s="63" t="s">
        <v>213</v>
      </c>
      <c r="G112" s="63" t="s">
        <v>357</v>
      </c>
      <c r="H112" s="63" t="s">
        <v>355</v>
      </c>
      <c r="I112" s="64">
        <v>1</v>
      </c>
      <c r="J112" s="63" t="s">
        <v>3797</v>
      </c>
    </row>
    <row r="113" spans="1:10" x14ac:dyDescent="0.25">
      <c r="A113" s="63" t="s">
        <v>213</v>
      </c>
      <c r="B113" s="63" t="s">
        <v>357</v>
      </c>
      <c r="C113" s="63" t="str">
        <f>VLOOKUP(B113,'3. DB25 Alle koder'!B:C,2,FALSE)</f>
        <v>Efterbehandling af tekstiler</v>
      </c>
      <c r="D113" s="64">
        <v>2</v>
      </c>
      <c r="E113" s="77" t="s">
        <v>3828</v>
      </c>
      <c r="F113" s="63" t="s">
        <v>213</v>
      </c>
      <c r="G113" s="63" t="s">
        <v>487</v>
      </c>
      <c r="H113" s="63" t="s">
        <v>486</v>
      </c>
      <c r="I113" s="64">
        <v>2</v>
      </c>
      <c r="J113" s="77" t="s">
        <v>3828</v>
      </c>
    </row>
    <row r="114" spans="1:10" x14ac:dyDescent="0.25">
      <c r="A114" s="63" t="s">
        <v>213</v>
      </c>
      <c r="B114" s="63" t="s">
        <v>362</v>
      </c>
      <c r="C114" s="63" t="str">
        <f>VLOOKUP(B114,'3. DB25 Alle koder'!B:C,2,FALSE)</f>
        <v>Fremstilling af trikotagestoffer</v>
      </c>
      <c r="D114" s="64">
        <v>1</v>
      </c>
      <c r="E114" s="63" t="s">
        <v>3797</v>
      </c>
      <c r="F114" s="63" t="s">
        <v>213</v>
      </c>
      <c r="G114" s="63" t="s">
        <v>362</v>
      </c>
      <c r="H114" s="63" t="s">
        <v>361</v>
      </c>
      <c r="I114" s="64">
        <v>1</v>
      </c>
      <c r="J114" s="63" t="s">
        <v>3797</v>
      </c>
    </row>
    <row r="115" spans="1:10" x14ac:dyDescent="0.25">
      <c r="A115" s="63" t="s">
        <v>213</v>
      </c>
      <c r="B115" s="63" t="s">
        <v>365</v>
      </c>
      <c r="C115" s="63" t="str">
        <f>VLOOKUP(B115,'3. DB25 Alle koder'!B:C,2,FALSE)</f>
        <v>Fremstilling af tekstiler til husholdningsbrug og færdige boligtekstiler</v>
      </c>
      <c r="D115" s="64">
        <v>2</v>
      </c>
      <c r="E115" s="67" t="s">
        <v>3797</v>
      </c>
      <c r="F115" s="63" t="s">
        <v>213</v>
      </c>
      <c r="G115" s="63" t="s">
        <v>3578</v>
      </c>
      <c r="H115" s="63" t="s">
        <v>2699</v>
      </c>
      <c r="I115" s="64">
        <v>1</v>
      </c>
      <c r="J115" s="67" t="s">
        <v>3797</v>
      </c>
    </row>
    <row r="116" spans="1:10" x14ac:dyDescent="0.25">
      <c r="A116" s="63" t="s">
        <v>213</v>
      </c>
      <c r="B116" s="63" t="s">
        <v>365</v>
      </c>
      <c r="C116" s="63" t="str">
        <f>VLOOKUP(B116,'3. DB25 Alle koder'!B:C,2,FALSE)</f>
        <v>Fremstilling af tekstiler til husholdningsbrug og færdige boligtekstiler</v>
      </c>
      <c r="D116" s="64">
        <v>2</v>
      </c>
      <c r="E116" s="67" t="s">
        <v>3797</v>
      </c>
      <c r="F116" s="63" t="s">
        <v>213</v>
      </c>
      <c r="G116" s="63" t="s">
        <v>3537</v>
      </c>
      <c r="H116" s="63" t="s">
        <v>2700</v>
      </c>
      <c r="I116" s="64">
        <v>2</v>
      </c>
      <c r="J116" s="67" t="s">
        <v>3797</v>
      </c>
    </row>
    <row r="117" spans="1:10" x14ac:dyDescent="0.25">
      <c r="A117" s="63" t="s">
        <v>213</v>
      </c>
      <c r="B117" s="63" t="s">
        <v>368</v>
      </c>
      <c r="C117" s="63" t="str">
        <f>VLOOKUP(B117,'3. DB25 Alle koder'!B:C,2,FALSE)</f>
        <v>Fremstilling af gulvtæpper og måtter</v>
      </c>
      <c r="D117" s="64">
        <v>1</v>
      </c>
      <c r="E117" s="67" t="s">
        <v>3797</v>
      </c>
      <c r="F117" s="63" t="s">
        <v>213</v>
      </c>
      <c r="G117" s="63" t="s">
        <v>368</v>
      </c>
      <c r="H117" s="63" t="s">
        <v>2701</v>
      </c>
      <c r="I117" s="64">
        <v>1</v>
      </c>
      <c r="J117" s="67" t="s">
        <v>3797</v>
      </c>
    </row>
    <row r="118" spans="1:10" x14ac:dyDescent="0.25">
      <c r="A118" s="63" t="s">
        <v>213</v>
      </c>
      <c r="B118" s="63" t="s">
        <v>371</v>
      </c>
      <c r="C118" s="63" t="str">
        <f>VLOOKUP(B118,'3. DB25 Alle koder'!B:C,2,FALSE)</f>
        <v>Fremstilling af reb, tovværk, sejlgarn og netstoffer</v>
      </c>
      <c r="D118" s="64">
        <v>1</v>
      </c>
      <c r="E118" s="67" t="s">
        <v>3797</v>
      </c>
      <c r="F118" s="63" t="s">
        <v>213</v>
      </c>
      <c r="G118" s="63" t="s">
        <v>371</v>
      </c>
      <c r="H118" s="63" t="s">
        <v>370</v>
      </c>
      <c r="I118" s="64">
        <v>1</v>
      </c>
      <c r="J118" s="67" t="s">
        <v>3797</v>
      </c>
    </row>
    <row r="119" spans="1:10" x14ac:dyDescent="0.25">
      <c r="A119" s="63" t="s">
        <v>213</v>
      </c>
      <c r="B119" s="63" t="s">
        <v>374</v>
      </c>
      <c r="C119" s="63" t="str">
        <f>VLOOKUP(B119,'3. DB25 Alle koder'!B:C,2,FALSE)</f>
        <v>Fremstilling af fiberdug og varer af fiberdug</v>
      </c>
      <c r="D119" s="64">
        <v>1</v>
      </c>
      <c r="E119" s="67" t="s">
        <v>3797</v>
      </c>
      <c r="F119" s="63" t="s">
        <v>213</v>
      </c>
      <c r="G119" s="63" t="s">
        <v>374</v>
      </c>
      <c r="H119" s="63" t="s">
        <v>2702</v>
      </c>
      <c r="I119" s="64">
        <v>1</v>
      </c>
      <c r="J119" s="67" t="s">
        <v>3797</v>
      </c>
    </row>
    <row r="120" spans="1:10" x14ac:dyDescent="0.25">
      <c r="A120" s="63" t="s">
        <v>213</v>
      </c>
      <c r="B120" s="63" t="s">
        <v>377</v>
      </c>
      <c r="C120" s="63" t="str">
        <f>VLOOKUP(B120,'3. DB25 Alle koder'!B:C,2,FALSE)</f>
        <v>Fremstilling af andre tekniske og industrielle tekstiler</v>
      </c>
      <c r="D120" s="64">
        <v>3</v>
      </c>
      <c r="E120" s="67" t="s">
        <v>3812</v>
      </c>
      <c r="F120" s="63" t="s">
        <v>213</v>
      </c>
      <c r="G120" s="63" t="s">
        <v>353</v>
      </c>
      <c r="H120" s="63" t="s">
        <v>351</v>
      </c>
      <c r="I120" s="64">
        <v>3</v>
      </c>
      <c r="J120" s="67" t="s">
        <v>3811</v>
      </c>
    </row>
    <row r="121" spans="1:10" x14ac:dyDescent="0.25">
      <c r="A121" s="63" t="s">
        <v>213</v>
      </c>
      <c r="B121" s="63" t="s">
        <v>377</v>
      </c>
      <c r="C121" s="63" t="str">
        <f>VLOOKUP(B121,'3. DB25 Alle koder'!B:C,2,FALSE)</f>
        <v>Fremstilling af andre tekniske og industrielle tekstiler</v>
      </c>
      <c r="D121" s="64">
        <v>3</v>
      </c>
      <c r="E121" s="77" t="s">
        <v>4083</v>
      </c>
      <c r="F121" s="63" t="s">
        <v>213</v>
      </c>
      <c r="G121" s="63" t="s">
        <v>3537</v>
      </c>
      <c r="H121" s="63" t="s">
        <v>2700</v>
      </c>
      <c r="I121" s="64">
        <v>2</v>
      </c>
      <c r="J121" s="77" t="s">
        <v>4083</v>
      </c>
    </row>
    <row r="122" spans="1:10" x14ac:dyDescent="0.25">
      <c r="A122" s="63" t="s">
        <v>213</v>
      </c>
      <c r="B122" s="63" t="s">
        <v>377</v>
      </c>
      <c r="C122" s="63" t="str">
        <f>VLOOKUP(B122,'3. DB25 Alle koder'!B:C,2,FALSE)</f>
        <v>Fremstilling af andre tekniske og industrielle tekstiler</v>
      </c>
      <c r="D122" s="64">
        <v>3</v>
      </c>
      <c r="E122" s="67" t="s">
        <v>3797</v>
      </c>
      <c r="F122" s="63" t="s">
        <v>213</v>
      </c>
      <c r="G122" s="63" t="s">
        <v>377</v>
      </c>
      <c r="H122" s="63" t="s">
        <v>376</v>
      </c>
      <c r="I122" s="64">
        <v>1</v>
      </c>
      <c r="J122" s="67" t="s">
        <v>3797</v>
      </c>
    </row>
    <row r="123" spans="1:10" x14ac:dyDescent="0.25">
      <c r="A123" s="63" t="s">
        <v>213</v>
      </c>
      <c r="B123" s="63" t="s">
        <v>379</v>
      </c>
      <c r="C123" s="63" t="str">
        <f>VLOOKUP(B123,'3. DB25 Alle koder'!B:C,2,FALSE)</f>
        <v>Fremstilling af andre tekstiler i.a.n.</v>
      </c>
      <c r="D123" s="64">
        <v>1</v>
      </c>
      <c r="E123" s="63" t="s">
        <v>3797</v>
      </c>
      <c r="F123" s="63" t="s">
        <v>213</v>
      </c>
      <c r="G123" s="63" t="s">
        <v>379</v>
      </c>
      <c r="H123" s="63" t="s">
        <v>2703</v>
      </c>
      <c r="I123" s="64">
        <v>1</v>
      </c>
      <c r="J123" s="63" t="s">
        <v>3797</v>
      </c>
    </row>
    <row r="124" spans="1:10" x14ac:dyDescent="0.25">
      <c r="A124" s="63" t="s">
        <v>213</v>
      </c>
      <c r="B124" s="63" t="s">
        <v>385</v>
      </c>
      <c r="C124" s="63" t="str">
        <f>VLOOKUP(B124,'3. DB25 Alle koder'!B:C,2,FALSE)</f>
        <v>Fremstilling af strikkede og hæklede beklædningsartikler</v>
      </c>
      <c r="D124" s="64">
        <v>5</v>
      </c>
      <c r="E124" s="77" t="s">
        <v>4058</v>
      </c>
      <c r="F124" s="63" t="s">
        <v>213</v>
      </c>
      <c r="G124" s="63" t="s">
        <v>3538</v>
      </c>
      <c r="H124" s="63" t="s">
        <v>2709</v>
      </c>
      <c r="I124" s="64">
        <v>2</v>
      </c>
      <c r="J124" s="77" t="s">
        <v>4058</v>
      </c>
    </row>
    <row r="125" spans="1:10" x14ac:dyDescent="0.25">
      <c r="A125" s="63" t="s">
        <v>213</v>
      </c>
      <c r="B125" s="63" t="s">
        <v>385</v>
      </c>
      <c r="C125" s="63" t="str">
        <f>VLOOKUP(B125,'3. DB25 Alle koder'!B:C,2,FALSE)</f>
        <v>Fremstilling af strikkede og hæklede beklædningsartikler</v>
      </c>
      <c r="D125" s="64">
        <v>5</v>
      </c>
      <c r="E125" s="77" t="s">
        <v>3814</v>
      </c>
      <c r="F125" s="63" t="s">
        <v>213</v>
      </c>
      <c r="G125" s="63" t="s">
        <v>3539</v>
      </c>
      <c r="H125" s="63" t="s">
        <v>392</v>
      </c>
      <c r="I125" s="69">
        <v>3</v>
      </c>
      <c r="J125" s="77" t="s">
        <v>3814</v>
      </c>
    </row>
    <row r="126" spans="1:10" x14ac:dyDescent="0.25">
      <c r="A126" s="63" t="s">
        <v>213</v>
      </c>
      <c r="B126" s="63" t="s">
        <v>385</v>
      </c>
      <c r="C126" s="63" t="str">
        <f>VLOOKUP(B126,'3. DB25 Alle koder'!B:C,2,FALSE)</f>
        <v>Fremstilling af strikkede og hæklede beklædningsartikler</v>
      </c>
      <c r="D126" s="64">
        <v>5</v>
      </c>
      <c r="E126" s="79" t="s">
        <v>3815</v>
      </c>
      <c r="F126" s="63" t="s">
        <v>213</v>
      </c>
      <c r="G126" s="63" t="s">
        <v>3346</v>
      </c>
      <c r="H126" s="63" t="s">
        <v>387</v>
      </c>
      <c r="I126" s="69">
        <v>4</v>
      </c>
      <c r="J126" s="79" t="s">
        <v>3815</v>
      </c>
    </row>
    <row r="127" spans="1:10" x14ac:dyDescent="0.25">
      <c r="A127" s="63" t="s">
        <v>213</v>
      </c>
      <c r="B127" s="63" t="s">
        <v>385</v>
      </c>
      <c r="C127" s="63" t="str">
        <f>VLOOKUP(B127,'3. DB25 Alle koder'!B:C,2,FALSE)</f>
        <v>Fremstilling af strikkede og hæklede beklædningsartikler</v>
      </c>
      <c r="D127" s="64">
        <v>5</v>
      </c>
      <c r="E127" s="68" t="s">
        <v>3797</v>
      </c>
      <c r="F127" s="63" t="s">
        <v>213</v>
      </c>
      <c r="G127" s="63" t="s">
        <v>3581</v>
      </c>
      <c r="H127" s="63" t="s">
        <v>2716</v>
      </c>
      <c r="I127" s="64">
        <v>1</v>
      </c>
      <c r="J127" s="68" t="s">
        <v>3797</v>
      </c>
    </row>
    <row r="128" spans="1:10" x14ac:dyDescent="0.25">
      <c r="A128" s="63" t="s">
        <v>213</v>
      </c>
      <c r="B128" s="63" t="s">
        <v>385</v>
      </c>
      <c r="C128" s="63" t="str">
        <f>VLOOKUP(B128,'3. DB25 Alle koder'!B:C,2,FALSE)</f>
        <v>Fremstilling af strikkede og hæklede beklædningsartikler</v>
      </c>
      <c r="D128" s="64">
        <v>5</v>
      </c>
      <c r="E128" s="68" t="s">
        <v>3797</v>
      </c>
      <c r="F128" s="63" t="s">
        <v>213</v>
      </c>
      <c r="G128" s="63" t="s">
        <v>3582</v>
      </c>
      <c r="H128" s="63" t="s">
        <v>2718</v>
      </c>
      <c r="I128" s="64">
        <v>1</v>
      </c>
      <c r="J128" s="68" t="s">
        <v>3797</v>
      </c>
    </row>
    <row r="129" spans="1:10" x14ac:dyDescent="0.25">
      <c r="A129" s="63" t="s">
        <v>213</v>
      </c>
      <c r="B129" s="63" t="s">
        <v>390</v>
      </c>
      <c r="C129" s="63" t="str">
        <f>VLOOKUP(B129,'3. DB25 Alle koder'!B:C,2,FALSE)</f>
        <v>Fremstilling af yderbeklædning</v>
      </c>
      <c r="D129" s="69">
        <v>3</v>
      </c>
      <c r="E129" s="79" t="s">
        <v>4059</v>
      </c>
      <c r="F129" s="63" t="s">
        <v>213</v>
      </c>
      <c r="G129" s="63" t="s">
        <v>3538</v>
      </c>
      <c r="H129" s="63" t="s">
        <v>2709</v>
      </c>
      <c r="I129" s="64">
        <v>2</v>
      </c>
      <c r="J129" s="77" t="s">
        <v>4059</v>
      </c>
    </row>
    <row r="130" spans="1:10" x14ac:dyDescent="0.25">
      <c r="A130" s="63" t="s">
        <v>213</v>
      </c>
      <c r="B130" s="63" t="s">
        <v>390</v>
      </c>
      <c r="C130" s="63" t="str">
        <f>VLOOKUP(B130,'3. DB25 Alle koder'!B:C,2,FALSE)</f>
        <v>Fremstilling af yderbeklædning</v>
      </c>
      <c r="D130" s="69">
        <v>3</v>
      </c>
      <c r="E130" s="79" t="s">
        <v>4060</v>
      </c>
      <c r="F130" s="63" t="s">
        <v>213</v>
      </c>
      <c r="G130" s="63" t="s">
        <v>3539</v>
      </c>
      <c r="H130" s="63" t="s">
        <v>392</v>
      </c>
      <c r="I130" s="69">
        <v>3</v>
      </c>
      <c r="J130" s="79" t="s">
        <v>4060</v>
      </c>
    </row>
    <row r="131" spans="1:10" x14ac:dyDescent="0.25">
      <c r="A131" s="63" t="s">
        <v>213</v>
      </c>
      <c r="B131" s="63" t="s">
        <v>390</v>
      </c>
      <c r="C131" s="63" t="str">
        <f>VLOOKUP(B131,'3. DB25 Alle koder'!B:C,2,FALSE)</f>
        <v>Fremstilling af yderbeklædning</v>
      </c>
      <c r="D131" s="69">
        <v>3</v>
      </c>
      <c r="E131" s="79" t="s">
        <v>3816</v>
      </c>
      <c r="F131" s="63" t="s">
        <v>213</v>
      </c>
      <c r="G131" s="63" t="s">
        <v>3346</v>
      </c>
      <c r="H131" s="63" t="s">
        <v>387</v>
      </c>
      <c r="I131" s="69">
        <v>4</v>
      </c>
      <c r="J131" s="79" t="s">
        <v>3816</v>
      </c>
    </row>
    <row r="132" spans="1:10" x14ac:dyDescent="0.25">
      <c r="A132" s="63" t="s">
        <v>213</v>
      </c>
      <c r="B132" s="63" t="s">
        <v>393</v>
      </c>
      <c r="C132" s="63" t="str">
        <f>VLOOKUP(B132,'3. DB25 Alle koder'!B:C,2,FALSE)</f>
        <v>Fremstilling af underbeklædning</v>
      </c>
      <c r="D132" s="64">
        <v>2</v>
      </c>
      <c r="E132" s="79" t="s">
        <v>4349</v>
      </c>
      <c r="F132" s="63" t="s">
        <v>213</v>
      </c>
      <c r="G132" s="63" t="s">
        <v>3539</v>
      </c>
      <c r="H132" s="63" t="s">
        <v>392</v>
      </c>
      <c r="I132" s="69">
        <v>3</v>
      </c>
      <c r="J132" s="63" t="s">
        <v>4349</v>
      </c>
    </row>
    <row r="133" spans="1:10" x14ac:dyDescent="0.25">
      <c r="A133" s="63" t="s">
        <v>213</v>
      </c>
      <c r="B133" s="63" t="s">
        <v>393</v>
      </c>
      <c r="C133" s="63" t="str">
        <f>VLOOKUP(B133,'3. DB25 Alle koder'!B:C,2,FALSE)</f>
        <v>Fremstilling af underbeklædning</v>
      </c>
      <c r="D133" s="64">
        <v>2</v>
      </c>
      <c r="E133" s="79" t="s">
        <v>3816</v>
      </c>
      <c r="F133" s="63" t="s">
        <v>213</v>
      </c>
      <c r="G133" s="63" t="s">
        <v>3346</v>
      </c>
      <c r="H133" s="63" t="s">
        <v>387</v>
      </c>
      <c r="I133" s="69">
        <v>4</v>
      </c>
      <c r="J133" s="68" t="s">
        <v>3816</v>
      </c>
    </row>
    <row r="134" spans="1:10" x14ac:dyDescent="0.25">
      <c r="A134" s="63" t="s">
        <v>213</v>
      </c>
      <c r="B134" s="63" t="s">
        <v>396</v>
      </c>
      <c r="C134" s="63" t="str">
        <f>VLOOKUP(B134,'3. DB25 Alle koder'!B:C,2,FALSE)</f>
        <v>Fremstilling af arbejdsbeklædning</v>
      </c>
      <c r="D134" s="64">
        <v>1</v>
      </c>
      <c r="E134" s="67" t="s">
        <v>3797</v>
      </c>
      <c r="F134" s="63" t="s">
        <v>213</v>
      </c>
      <c r="G134" s="63" t="s">
        <v>3345</v>
      </c>
      <c r="H134" s="63" t="s">
        <v>395</v>
      </c>
      <c r="I134" s="64">
        <v>1</v>
      </c>
      <c r="J134" s="67" t="s">
        <v>3797</v>
      </c>
    </row>
    <row r="135" spans="1:10" x14ac:dyDescent="0.25">
      <c r="A135" s="63" t="s">
        <v>213</v>
      </c>
      <c r="B135" s="63" t="s">
        <v>399</v>
      </c>
      <c r="C135" s="63" t="str">
        <f>VLOOKUP(B135,'3. DB25 Alle koder'!B:C,2,FALSE)</f>
        <v>Fremstilling af beklædningsartikler af læder og pelsskind</v>
      </c>
      <c r="D135" s="64">
        <v>2</v>
      </c>
      <c r="E135" s="63" t="s">
        <v>4348</v>
      </c>
      <c r="F135" s="63" t="s">
        <v>213</v>
      </c>
      <c r="G135" s="63" t="s">
        <v>3579</v>
      </c>
      <c r="H135" s="63" t="s">
        <v>2706</v>
      </c>
      <c r="I135" s="64">
        <v>1</v>
      </c>
      <c r="J135" s="63" t="s">
        <v>4348</v>
      </c>
    </row>
    <row r="136" spans="1:10" x14ac:dyDescent="0.25">
      <c r="A136" s="63" t="s">
        <v>213</v>
      </c>
      <c r="B136" s="63" t="s">
        <v>399</v>
      </c>
      <c r="C136" s="63" t="str">
        <f>VLOOKUP(B136,'3. DB25 Alle koder'!B:C,2,FALSE)</f>
        <v>Fremstilling af beklædningsartikler af læder og pelsskind</v>
      </c>
      <c r="D136" s="64">
        <v>2</v>
      </c>
      <c r="E136" s="67" t="s">
        <v>4350</v>
      </c>
      <c r="F136" s="63" t="s">
        <v>213</v>
      </c>
      <c r="G136" s="63" t="s">
        <v>3580</v>
      </c>
      <c r="H136" s="63" t="s">
        <v>2712</v>
      </c>
      <c r="I136" s="64">
        <v>1</v>
      </c>
      <c r="J136" s="63" t="s">
        <v>4350</v>
      </c>
    </row>
    <row r="137" spans="1:10" x14ac:dyDescent="0.25">
      <c r="A137" s="63" t="s">
        <v>213</v>
      </c>
      <c r="B137" s="63" t="s">
        <v>401</v>
      </c>
      <c r="C137" s="63" t="str">
        <f>VLOOKUP(B137,'3. DB25 Alle koder'!B:C,2,FALSE)</f>
        <v>Fremstilling af andre beklædningsartikler samt tilbehør i.a.n.</v>
      </c>
      <c r="D137" s="64">
        <v>1</v>
      </c>
      <c r="E137" s="77" t="s">
        <v>3817</v>
      </c>
      <c r="F137" s="63" t="s">
        <v>213</v>
      </c>
      <c r="G137" s="63" t="s">
        <v>3346</v>
      </c>
      <c r="H137" s="63" t="s">
        <v>387</v>
      </c>
      <c r="I137" s="69">
        <v>4</v>
      </c>
      <c r="J137" s="77" t="s">
        <v>3817</v>
      </c>
    </row>
    <row r="138" spans="1:10" x14ac:dyDescent="0.25">
      <c r="A138" s="63" t="s">
        <v>213</v>
      </c>
      <c r="B138" s="63" t="s">
        <v>408</v>
      </c>
      <c r="C138" s="63" t="str">
        <f>VLOOKUP(B138,'3. DB25 Alle koder'!B:C,2,FALSE)</f>
        <v>Garvning, beredning og farvning af læder og pelsskind</v>
      </c>
      <c r="D138" s="64">
        <v>1</v>
      </c>
      <c r="E138" s="67" t="s">
        <v>3797</v>
      </c>
      <c r="F138" s="63" t="s">
        <v>213</v>
      </c>
      <c r="G138" s="63" t="s">
        <v>408</v>
      </c>
      <c r="H138" s="63" t="s">
        <v>2721</v>
      </c>
      <c r="I138" s="64">
        <v>1</v>
      </c>
      <c r="J138" s="67" t="s">
        <v>3797</v>
      </c>
    </row>
    <row r="139" spans="1:10" x14ac:dyDescent="0.25">
      <c r="A139" s="63" t="s">
        <v>213</v>
      </c>
      <c r="B139" s="63" t="s">
        <v>411</v>
      </c>
      <c r="C139" s="63" t="str">
        <f>VLOOKUP(B139,'3. DB25 Alle koder'!B:C,2,FALSE)</f>
        <v>Fremstilling af tasker, kufferter, sadelmagervarer mv., uanset materialets art</v>
      </c>
      <c r="D139" s="64">
        <v>1</v>
      </c>
      <c r="E139" s="67" t="s">
        <v>3797</v>
      </c>
      <c r="F139" s="63" t="s">
        <v>213</v>
      </c>
      <c r="G139" s="63" t="s">
        <v>411</v>
      </c>
      <c r="H139" s="63" t="s">
        <v>2723</v>
      </c>
      <c r="I139" s="64">
        <v>1</v>
      </c>
      <c r="J139" s="67" t="s">
        <v>3797</v>
      </c>
    </row>
    <row r="140" spans="1:10" x14ac:dyDescent="0.25">
      <c r="A140" s="63" t="s">
        <v>213</v>
      </c>
      <c r="B140" s="63" t="s">
        <v>415</v>
      </c>
      <c r="C140" s="63" t="str">
        <f>VLOOKUP(B140,'3. DB25 Alle koder'!B:C,2,FALSE)</f>
        <v>Fremstilling af fodtøj</v>
      </c>
      <c r="D140" s="64">
        <v>4</v>
      </c>
      <c r="E140" s="68" t="s">
        <v>3797</v>
      </c>
      <c r="F140" s="63" t="s">
        <v>213</v>
      </c>
      <c r="G140" s="63" t="s">
        <v>415</v>
      </c>
      <c r="H140" s="63" t="s">
        <v>413</v>
      </c>
      <c r="I140" s="64">
        <v>1</v>
      </c>
      <c r="J140" s="68" t="s">
        <v>3797</v>
      </c>
    </row>
    <row r="141" spans="1:10" x14ac:dyDescent="0.25">
      <c r="A141" s="63" t="s">
        <v>213</v>
      </c>
      <c r="B141" s="63" t="s">
        <v>415</v>
      </c>
      <c r="C141" s="63" t="str">
        <f>VLOOKUP(B141,'3. DB25 Alle koder'!B:C,2,FALSE)</f>
        <v>Fremstilling af fodtøj</v>
      </c>
      <c r="D141" s="64">
        <v>4</v>
      </c>
      <c r="E141" s="79" t="s">
        <v>3825</v>
      </c>
      <c r="F141" s="63" t="s">
        <v>213</v>
      </c>
      <c r="G141" s="63" t="s">
        <v>3348</v>
      </c>
      <c r="H141" s="63" t="s">
        <v>2726</v>
      </c>
      <c r="I141" s="64">
        <v>4</v>
      </c>
      <c r="J141" s="79" t="s">
        <v>3825</v>
      </c>
    </row>
    <row r="142" spans="1:10" x14ac:dyDescent="0.25">
      <c r="A142" s="63" t="s">
        <v>213</v>
      </c>
      <c r="B142" s="63" t="s">
        <v>415</v>
      </c>
      <c r="C142" s="63" t="str">
        <f>VLOOKUP(B142,'3. DB25 Alle koder'!B:C,2,FALSE)</f>
        <v>Fremstilling af fodtøj</v>
      </c>
      <c r="D142" s="64">
        <v>4</v>
      </c>
      <c r="E142" s="79" t="s">
        <v>3832</v>
      </c>
      <c r="F142" s="63" t="s">
        <v>213</v>
      </c>
      <c r="G142" s="63" t="s">
        <v>3351</v>
      </c>
      <c r="H142" s="63" t="s">
        <v>577</v>
      </c>
      <c r="I142" s="64">
        <v>2</v>
      </c>
      <c r="J142" s="79" t="s">
        <v>3832</v>
      </c>
    </row>
    <row r="143" spans="1:10" x14ac:dyDescent="0.25">
      <c r="A143" s="63" t="s">
        <v>213</v>
      </c>
      <c r="B143" s="63" t="s">
        <v>415</v>
      </c>
      <c r="C143" s="63" t="str">
        <f>VLOOKUP(B143,'3. DB25 Alle koder'!B:C,2,FALSE)</f>
        <v>Fremstilling af fodtøj</v>
      </c>
      <c r="D143" s="64">
        <v>4</v>
      </c>
      <c r="E143" s="79" t="s">
        <v>3838</v>
      </c>
      <c r="F143" s="63" t="s">
        <v>213</v>
      </c>
      <c r="G143" s="63" t="s">
        <v>3353</v>
      </c>
      <c r="H143" s="63" t="s">
        <v>597</v>
      </c>
      <c r="I143" s="69">
        <v>4</v>
      </c>
      <c r="J143" s="79" t="s">
        <v>3838</v>
      </c>
    </row>
    <row r="144" spans="1:10" x14ac:dyDescent="0.25">
      <c r="A144" s="63" t="s">
        <v>213</v>
      </c>
      <c r="B144" s="63" t="s">
        <v>422</v>
      </c>
      <c r="C144" s="63" t="str">
        <f>VLOOKUP(B144,'3. DB25 Alle koder'!B:C,2,FALSE)</f>
        <v>Udsavning og høvling af træ</v>
      </c>
      <c r="D144" s="64">
        <v>1</v>
      </c>
      <c r="E144" s="79" t="s">
        <v>3819</v>
      </c>
      <c r="F144" s="63" t="s">
        <v>213</v>
      </c>
      <c r="G144" s="63" t="s">
        <v>3347</v>
      </c>
      <c r="H144" s="63" t="s">
        <v>421</v>
      </c>
      <c r="I144" s="64">
        <v>2</v>
      </c>
      <c r="J144" s="79" t="s">
        <v>3819</v>
      </c>
    </row>
    <row r="145" spans="1:10" x14ac:dyDescent="0.25">
      <c r="A145" s="63" t="s">
        <v>213</v>
      </c>
      <c r="B145" s="63" t="s">
        <v>425</v>
      </c>
      <c r="C145" s="63" t="str">
        <f>VLOOKUP(B145,'3. DB25 Alle koder'!B:C,2,FALSE)</f>
        <v>Forarbejdning og færdigbearbejdning af træ</v>
      </c>
      <c r="D145" s="64">
        <v>1</v>
      </c>
      <c r="E145" s="77" t="s">
        <v>4084</v>
      </c>
      <c r="F145" s="63" t="s">
        <v>213</v>
      </c>
      <c r="G145" s="63" t="s">
        <v>3347</v>
      </c>
      <c r="H145" s="63" t="s">
        <v>421</v>
      </c>
      <c r="I145" s="64">
        <v>2</v>
      </c>
      <c r="J145" s="77" t="s">
        <v>4084</v>
      </c>
    </row>
    <row r="146" spans="1:10" x14ac:dyDescent="0.25">
      <c r="A146" s="63" t="s">
        <v>213</v>
      </c>
      <c r="B146" s="63" t="s">
        <v>430</v>
      </c>
      <c r="C146" s="63" t="str">
        <f>VLOOKUP(B146,'3. DB25 Alle koder'!B:C,2,FALSE)</f>
        <v>Fremstilling af finerplader og træbaserede plader</v>
      </c>
      <c r="D146" s="64">
        <v>1</v>
      </c>
      <c r="E146" s="77" t="s">
        <v>3820</v>
      </c>
      <c r="F146" s="63" t="s">
        <v>213</v>
      </c>
      <c r="G146" s="63" t="s">
        <v>430</v>
      </c>
      <c r="H146" s="63" t="s">
        <v>429</v>
      </c>
      <c r="I146" s="64">
        <v>2</v>
      </c>
      <c r="J146" s="79" t="s">
        <v>3820</v>
      </c>
    </row>
    <row r="147" spans="1:10" x14ac:dyDescent="0.25">
      <c r="A147" s="63" t="s">
        <v>213</v>
      </c>
      <c r="B147" s="63" t="s">
        <v>433</v>
      </c>
      <c r="C147" s="63" t="str">
        <f>VLOOKUP(B147,'3. DB25 Alle koder'!B:C,2,FALSE)</f>
        <v>Fremstilling af sammensatte parketstave</v>
      </c>
      <c r="D147" s="64">
        <v>1</v>
      </c>
      <c r="E147" s="79" t="s">
        <v>3822</v>
      </c>
      <c r="F147" s="63" t="s">
        <v>213</v>
      </c>
      <c r="G147" s="63" t="s">
        <v>433</v>
      </c>
      <c r="H147" s="63" t="s">
        <v>432</v>
      </c>
      <c r="I147" s="64">
        <v>2</v>
      </c>
      <c r="J147" s="79" t="s">
        <v>3822</v>
      </c>
    </row>
    <row r="148" spans="1:10" x14ac:dyDescent="0.25">
      <c r="A148" s="63" t="s">
        <v>213</v>
      </c>
      <c r="B148" s="63" t="s">
        <v>436</v>
      </c>
      <c r="C148" s="63" t="str">
        <f>VLOOKUP(B148,'3. DB25 Alle koder'!B:C,2,FALSE)</f>
        <v>Fremstilling af bygningstømmer og snedkeriartikler i øvrigt</v>
      </c>
      <c r="D148" s="64">
        <v>1</v>
      </c>
      <c r="E148" s="68" t="s">
        <v>3797</v>
      </c>
      <c r="F148" s="63" t="s">
        <v>213</v>
      </c>
      <c r="G148" s="63" t="s">
        <v>436</v>
      </c>
      <c r="H148" s="63" t="s">
        <v>435</v>
      </c>
      <c r="I148" s="64">
        <v>3</v>
      </c>
      <c r="J148" s="70" t="s">
        <v>3797</v>
      </c>
    </row>
    <row r="149" spans="1:10" x14ac:dyDescent="0.25">
      <c r="A149" s="63" t="s">
        <v>213</v>
      </c>
      <c r="B149" s="63" t="s">
        <v>439</v>
      </c>
      <c r="C149" s="63" t="str">
        <f>VLOOKUP(B149,'3. DB25 Alle koder'!B:C,2,FALSE)</f>
        <v>Fremstilling af træemballage</v>
      </c>
      <c r="D149" s="64">
        <v>1</v>
      </c>
      <c r="E149" s="79" t="s">
        <v>3824</v>
      </c>
      <c r="F149" s="63" t="s">
        <v>213</v>
      </c>
      <c r="G149" s="63" t="s">
        <v>439</v>
      </c>
      <c r="H149" s="63" t="s">
        <v>438</v>
      </c>
      <c r="I149" s="64">
        <v>2</v>
      </c>
      <c r="J149" s="79" t="s">
        <v>3824</v>
      </c>
    </row>
    <row r="150" spans="1:10" x14ac:dyDescent="0.25">
      <c r="A150" s="63" t="s">
        <v>213</v>
      </c>
      <c r="B150" s="63" t="s">
        <v>442</v>
      </c>
      <c r="C150" s="63" t="str">
        <f>VLOOKUP(B150,'3. DB25 Alle koder'!B:C,2,FALSE)</f>
        <v>Fremstilling af døre og vinduer af træ</v>
      </c>
      <c r="D150" s="64">
        <v>1</v>
      </c>
      <c r="E150" s="79" t="s">
        <v>3823</v>
      </c>
      <c r="F150" s="63" t="s">
        <v>213</v>
      </c>
      <c r="G150" s="63" t="s">
        <v>436</v>
      </c>
      <c r="H150" s="63" t="s">
        <v>435</v>
      </c>
      <c r="I150" s="64">
        <v>3</v>
      </c>
      <c r="J150" s="79" t="s">
        <v>3823</v>
      </c>
    </row>
    <row r="151" spans="1:10" x14ac:dyDescent="0.25">
      <c r="A151" s="63" t="s">
        <v>213</v>
      </c>
      <c r="B151" s="63" t="s">
        <v>445</v>
      </c>
      <c r="C151" s="63" t="str">
        <f>VLOOKUP(B151,'3. DB25 Alle koder'!B:C,2,FALSE)</f>
        <v>Fremstilling af fast brændsel på basis af vegetabilsk biomasse</v>
      </c>
      <c r="D151" s="64">
        <v>1</v>
      </c>
      <c r="E151" s="79" t="s">
        <v>3826</v>
      </c>
      <c r="F151" s="63" t="s">
        <v>213</v>
      </c>
      <c r="G151" s="63" t="s">
        <v>3348</v>
      </c>
      <c r="H151" s="63" t="s">
        <v>2726</v>
      </c>
      <c r="I151" s="64">
        <v>4</v>
      </c>
      <c r="J151" s="79" t="s">
        <v>3826</v>
      </c>
    </row>
    <row r="152" spans="1:10" x14ac:dyDescent="0.25">
      <c r="A152" s="63" t="s">
        <v>213</v>
      </c>
      <c r="B152" s="63" t="s">
        <v>448</v>
      </c>
      <c r="C152" s="63" t="str">
        <f>VLOOKUP(B152,'3. DB25 Alle koder'!B:C,2,FALSE)</f>
        <v>Færdigbearbejdning af trævarer</v>
      </c>
      <c r="D152" s="64">
        <v>5</v>
      </c>
      <c r="E152" s="79" t="s">
        <v>3821</v>
      </c>
      <c r="F152" s="63" t="s">
        <v>213</v>
      </c>
      <c r="G152" s="63" t="s">
        <v>430</v>
      </c>
      <c r="H152" s="63" t="s">
        <v>429</v>
      </c>
      <c r="I152" s="64">
        <v>2</v>
      </c>
      <c r="J152" s="79" t="s">
        <v>3821</v>
      </c>
    </row>
    <row r="153" spans="1:10" x14ac:dyDescent="0.25">
      <c r="A153" s="63" t="s">
        <v>213</v>
      </c>
      <c r="B153" s="63" t="s">
        <v>448</v>
      </c>
      <c r="C153" s="63" t="str">
        <f>VLOOKUP(B153,'3. DB25 Alle koder'!B:C,2,FALSE)</f>
        <v>Færdigbearbejdning af trævarer</v>
      </c>
      <c r="D153" s="64">
        <v>5</v>
      </c>
      <c r="E153" s="68" t="s">
        <v>3821</v>
      </c>
      <c r="F153" s="63" t="s">
        <v>213</v>
      </c>
      <c r="G153" s="63" t="s">
        <v>433</v>
      </c>
      <c r="H153" s="63" t="s">
        <v>432</v>
      </c>
      <c r="I153" s="64">
        <v>2</v>
      </c>
      <c r="J153" s="68" t="s">
        <v>3821</v>
      </c>
    </row>
    <row r="154" spans="1:10" x14ac:dyDescent="0.25">
      <c r="A154" s="63" t="s">
        <v>213</v>
      </c>
      <c r="B154" s="63" t="s">
        <v>448</v>
      </c>
      <c r="C154" s="63" t="str">
        <f>VLOOKUP(B154,'3. DB25 Alle koder'!B:C,2,FALSE)</f>
        <v>Færdigbearbejdning af trævarer</v>
      </c>
      <c r="D154" s="64">
        <v>5</v>
      </c>
      <c r="E154" s="77" t="s">
        <v>3821</v>
      </c>
      <c r="F154" s="63" t="s">
        <v>213</v>
      </c>
      <c r="G154" s="63" t="s">
        <v>436</v>
      </c>
      <c r="H154" s="63" t="s">
        <v>435</v>
      </c>
      <c r="I154" s="64">
        <v>3</v>
      </c>
      <c r="J154" s="77" t="s">
        <v>3821</v>
      </c>
    </row>
    <row r="155" spans="1:10" x14ac:dyDescent="0.25">
      <c r="A155" s="63" t="s">
        <v>213</v>
      </c>
      <c r="B155" s="63" t="s">
        <v>448</v>
      </c>
      <c r="C155" s="63" t="str">
        <f>VLOOKUP(B155,'3. DB25 Alle koder'!B:C,2,FALSE)</f>
        <v>Færdigbearbejdning af trævarer</v>
      </c>
      <c r="D155" s="64">
        <v>5</v>
      </c>
      <c r="E155" s="67" t="s">
        <v>3821</v>
      </c>
      <c r="F155" s="63" t="s">
        <v>213</v>
      </c>
      <c r="G155" s="63" t="s">
        <v>439</v>
      </c>
      <c r="H155" s="63" t="s">
        <v>438</v>
      </c>
      <c r="I155" s="64">
        <v>2</v>
      </c>
      <c r="J155" s="67" t="s">
        <v>3821</v>
      </c>
    </row>
    <row r="156" spans="1:10" x14ac:dyDescent="0.25">
      <c r="A156" s="63" t="s">
        <v>213</v>
      </c>
      <c r="B156" s="63" t="s">
        <v>448</v>
      </c>
      <c r="C156" s="63" t="str">
        <f>VLOOKUP(B156,'3. DB25 Alle koder'!B:C,2,FALSE)</f>
        <v>Færdigbearbejdning af trævarer</v>
      </c>
      <c r="D156" s="64">
        <v>5</v>
      </c>
      <c r="E156" s="77" t="s">
        <v>3827</v>
      </c>
      <c r="F156" s="63" t="s">
        <v>213</v>
      </c>
      <c r="G156" s="63" t="s">
        <v>3348</v>
      </c>
      <c r="H156" s="63" t="s">
        <v>2726</v>
      </c>
      <c r="I156" s="64">
        <v>4</v>
      </c>
      <c r="J156" s="77" t="s">
        <v>3827</v>
      </c>
    </row>
    <row r="157" spans="1:10" x14ac:dyDescent="0.25">
      <c r="A157" s="63" t="s">
        <v>213</v>
      </c>
      <c r="B157" s="63" t="s">
        <v>451</v>
      </c>
      <c r="C157" s="63" t="str">
        <f>VLOOKUP(B157,'3. DB25 Alle koder'!B:C,2,FALSE)</f>
        <v>Fremstilling af andre trævarer og varer af kork, strå og flettematerialer</v>
      </c>
      <c r="D157" s="64">
        <v>1</v>
      </c>
      <c r="E157" s="65" t="s">
        <v>3797</v>
      </c>
      <c r="F157" s="63" t="s">
        <v>213</v>
      </c>
      <c r="G157" s="63" t="s">
        <v>3348</v>
      </c>
      <c r="H157" s="63" t="s">
        <v>2726</v>
      </c>
      <c r="I157" s="64">
        <v>4</v>
      </c>
      <c r="J157" s="65" t="s">
        <v>3797</v>
      </c>
    </row>
    <row r="158" spans="1:10" x14ac:dyDescent="0.25">
      <c r="A158" s="63" t="s">
        <v>213</v>
      </c>
      <c r="B158" s="63" t="s">
        <v>458</v>
      </c>
      <c r="C158" s="63" t="str">
        <f>VLOOKUP(B158,'3. DB25 Alle koder'!B:C,2,FALSE)</f>
        <v>Fremstilling af papirmasse</v>
      </c>
      <c r="D158" s="64">
        <v>1</v>
      </c>
      <c r="E158" s="63" t="s">
        <v>3797</v>
      </c>
      <c r="F158" s="63" t="s">
        <v>213</v>
      </c>
      <c r="G158" s="63" t="s">
        <v>458</v>
      </c>
      <c r="H158" s="63" t="s">
        <v>457</v>
      </c>
      <c r="I158" s="64">
        <v>1</v>
      </c>
      <c r="J158" s="63" t="s">
        <v>3797</v>
      </c>
    </row>
    <row r="159" spans="1:10" x14ac:dyDescent="0.25">
      <c r="A159" s="63" t="s">
        <v>213</v>
      </c>
      <c r="B159" s="63" t="s">
        <v>461</v>
      </c>
      <c r="C159" s="63" t="str">
        <f>VLOOKUP(B159,'3. DB25 Alle koder'!B:C,2,FALSE)</f>
        <v>Fremstilling af papir og pap</v>
      </c>
      <c r="D159" s="64">
        <v>1</v>
      </c>
      <c r="E159" s="63" t="s">
        <v>3797</v>
      </c>
      <c r="F159" s="63" t="s">
        <v>213</v>
      </c>
      <c r="G159" s="63" t="s">
        <v>461</v>
      </c>
      <c r="H159" s="63" t="s">
        <v>460</v>
      </c>
      <c r="I159" s="64">
        <v>1</v>
      </c>
      <c r="J159" s="63" t="s">
        <v>3797</v>
      </c>
    </row>
    <row r="160" spans="1:10" x14ac:dyDescent="0.25">
      <c r="A160" s="63" t="s">
        <v>213</v>
      </c>
      <c r="B160" s="63" t="s">
        <v>466</v>
      </c>
      <c r="C160" s="63" t="str">
        <f>VLOOKUP(B160,'3. DB25 Alle koder'!B:C,2,FALSE)</f>
        <v>Fremstilling af bølgepap, pap og emballage af papir og pap</v>
      </c>
      <c r="D160" s="64">
        <v>1</v>
      </c>
      <c r="E160" s="67" t="s">
        <v>3797</v>
      </c>
      <c r="F160" s="63" t="s">
        <v>213</v>
      </c>
      <c r="G160" s="63" t="s">
        <v>466</v>
      </c>
      <c r="H160" s="63" t="s">
        <v>2727</v>
      </c>
      <c r="I160" s="64">
        <v>1</v>
      </c>
      <c r="J160" s="67" t="s">
        <v>3797</v>
      </c>
    </row>
    <row r="161" spans="1:10" x14ac:dyDescent="0.25">
      <c r="A161" s="63" t="s">
        <v>213</v>
      </c>
      <c r="B161" s="63" t="s">
        <v>469</v>
      </c>
      <c r="C161" s="63" t="str">
        <f>VLOOKUP(B161,'3. DB25 Alle koder'!B:C,2,FALSE)</f>
        <v>Fremstilling af husholdningsartikler og hygiejneartikler samt toiletartikler af papir og pap</v>
      </c>
      <c r="D161" s="64">
        <v>1</v>
      </c>
      <c r="E161" s="63" t="s">
        <v>3797</v>
      </c>
      <c r="F161" s="63" t="s">
        <v>213</v>
      </c>
      <c r="G161" s="63" t="s">
        <v>469</v>
      </c>
      <c r="H161" s="63" t="s">
        <v>468</v>
      </c>
      <c r="I161" s="64">
        <v>1</v>
      </c>
      <c r="J161" s="63" t="s">
        <v>3797</v>
      </c>
    </row>
    <row r="162" spans="1:10" x14ac:dyDescent="0.25">
      <c r="A162" s="63" t="s">
        <v>213</v>
      </c>
      <c r="B162" s="63" t="s">
        <v>472</v>
      </c>
      <c r="C162" s="63" t="str">
        <f>VLOOKUP(B162,'3. DB25 Alle koder'!B:C,2,FALSE)</f>
        <v>Fremstilling af kontorartikler af papir</v>
      </c>
      <c r="D162" s="64">
        <v>1</v>
      </c>
      <c r="E162" s="63" t="s">
        <v>3797</v>
      </c>
      <c r="F162" s="63" t="s">
        <v>213</v>
      </c>
      <c r="G162" s="63" t="s">
        <v>472</v>
      </c>
      <c r="H162" s="63" t="s">
        <v>471</v>
      </c>
      <c r="I162" s="64">
        <v>1</v>
      </c>
      <c r="J162" s="63" t="s">
        <v>3797</v>
      </c>
    </row>
    <row r="163" spans="1:10" x14ac:dyDescent="0.25">
      <c r="A163" s="63" t="s">
        <v>213</v>
      </c>
      <c r="B163" s="63" t="s">
        <v>475</v>
      </c>
      <c r="C163" s="63" t="str">
        <f>VLOOKUP(B163,'3. DB25 Alle koder'!B:C,2,FALSE)</f>
        <v>Fremstilling af tapet</v>
      </c>
      <c r="D163" s="64">
        <v>1</v>
      </c>
      <c r="E163" s="68" t="s">
        <v>3797</v>
      </c>
      <c r="F163" s="63" t="s">
        <v>213</v>
      </c>
      <c r="G163" s="63" t="s">
        <v>475</v>
      </c>
      <c r="H163" s="63" t="s">
        <v>474</v>
      </c>
      <c r="I163" s="64">
        <v>1</v>
      </c>
      <c r="J163" s="68" t="s">
        <v>3797</v>
      </c>
    </row>
    <row r="164" spans="1:10" x14ac:dyDescent="0.25">
      <c r="A164" s="63" t="s">
        <v>213</v>
      </c>
      <c r="B164" s="63" t="s">
        <v>478</v>
      </c>
      <c r="C164" s="63" t="str">
        <f>VLOOKUP(B164,'3. DB25 Alle koder'!B:C,2,FALSE)</f>
        <v>Fremstilling af andre papir- og papvarer</v>
      </c>
      <c r="D164" s="64">
        <v>1</v>
      </c>
      <c r="E164" s="67" t="s">
        <v>3797</v>
      </c>
      <c r="F164" s="63" t="s">
        <v>213</v>
      </c>
      <c r="G164" s="63" t="s">
        <v>3350</v>
      </c>
      <c r="H164" s="63" t="s">
        <v>477</v>
      </c>
      <c r="I164" s="64">
        <v>1</v>
      </c>
      <c r="J164" s="67" t="s">
        <v>3797</v>
      </c>
    </row>
    <row r="165" spans="1:10" x14ac:dyDescent="0.25">
      <c r="A165" s="63" t="s">
        <v>213</v>
      </c>
      <c r="B165" s="63" t="s">
        <v>484</v>
      </c>
      <c r="C165" s="63" t="str">
        <f>VLOOKUP(B165,'3. DB25 Alle koder'!B:C,2,FALSE)</f>
        <v>Trykning af dagblade</v>
      </c>
      <c r="D165" s="64">
        <v>1</v>
      </c>
      <c r="E165" s="63" t="s">
        <v>3797</v>
      </c>
      <c r="F165" s="63" t="s">
        <v>213</v>
      </c>
      <c r="G165" s="63" t="s">
        <v>484</v>
      </c>
      <c r="H165" s="63" t="s">
        <v>483</v>
      </c>
      <c r="I165" s="64">
        <v>1</v>
      </c>
      <c r="J165" s="63" t="s">
        <v>3797</v>
      </c>
    </row>
    <row r="166" spans="1:10" x14ac:dyDescent="0.25">
      <c r="A166" s="63" t="s">
        <v>213</v>
      </c>
      <c r="B166" s="63" t="s">
        <v>487</v>
      </c>
      <c r="C166" s="63" t="str">
        <f>VLOOKUP(B166,'3. DB25 Alle koder'!B:C,2,FALSE)</f>
        <v>Anden trykning</v>
      </c>
      <c r="D166" s="64">
        <v>3</v>
      </c>
      <c r="E166" s="65" t="s">
        <v>3797</v>
      </c>
      <c r="F166" s="63" t="s">
        <v>213</v>
      </c>
      <c r="G166" s="63" t="s">
        <v>487</v>
      </c>
      <c r="H166" s="63" t="s">
        <v>486</v>
      </c>
      <c r="I166" s="64">
        <v>2</v>
      </c>
      <c r="J166" s="65" t="s">
        <v>3797</v>
      </c>
    </row>
    <row r="167" spans="1:10" x14ac:dyDescent="0.25">
      <c r="A167" s="63" t="s">
        <v>213</v>
      </c>
      <c r="B167" s="63" t="s">
        <v>487</v>
      </c>
      <c r="C167" s="63" t="str">
        <f>VLOOKUP(B167,'3. DB25 Alle koder'!B:C,2,FALSE)</f>
        <v>Anden trykning</v>
      </c>
      <c r="D167" s="64">
        <v>3</v>
      </c>
      <c r="E167" s="77" t="s">
        <v>3980</v>
      </c>
      <c r="F167" s="63" t="s">
        <v>2003</v>
      </c>
      <c r="G167" s="63" t="s">
        <v>2129</v>
      </c>
      <c r="H167" s="63" t="s">
        <v>2127</v>
      </c>
      <c r="I167" s="69">
        <v>2</v>
      </c>
      <c r="J167" s="77" t="s">
        <v>3980</v>
      </c>
    </row>
    <row r="168" spans="1:10" x14ac:dyDescent="0.25">
      <c r="A168" s="63" t="s">
        <v>213</v>
      </c>
      <c r="B168" s="63" t="s">
        <v>487</v>
      </c>
      <c r="C168" s="63" t="str">
        <f>VLOOKUP(B168,'3. DB25 Alle koder'!B:C,2,FALSE)</f>
        <v>Anden trykning</v>
      </c>
      <c r="D168" s="64">
        <v>3</v>
      </c>
      <c r="E168" s="77" t="s">
        <v>3997</v>
      </c>
      <c r="F168" s="63" t="s">
        <v>2034</v>
      </c>
      <c r="G168" s="63" t="s">
        <v>3574</v>
      </c>
      <c r="H168" s="63" t="s">
        <v>3148</v>
      </c>
      <c r="I168" s="64">
        <v>2</v>
      </c>
      <c r="J168" s="77" t="s">
        <v>3997</v>
      </c>
    </row>
    <row r="169" spans="1:10" x14ac:dyDescent="0.25">
      <c r="A169" s="63" t="s">
        <v>213</v>
      </c>
      <c r="B169" s="63" t="s">
        <v>490</v>
      </c>
      <c r="C169" s="63" t="str">
        <f>VLOOKUP(B169,'3. DB25 Alle koder'!B:C,2,FALSE)</f>
        <v>Prepress- og premedia-arbejde</v>
      </c>
      <c r="D169" s="64">
        <v>1</v>
      </c>
      <c r="E169" s="63" t="s">
        <v>3797</v>
      </c>
      <c r="F169" s="63" t="s">
        <v>213</v>
      </c>
      <c r="G169" s="63" t="s">
        <v>490</v>
      </c>
      <c r="H169" s="63" t="s">
        <v>489</v>
      </c>
      <c r="I169" s="64">
        <v>1</v>
      </c>
      <c r="J169" s="63" t="s">
        <v>3797</v>
      </c>
    </row>
    <row r="170" spans="1:10" x14ac:dyDescent="0.25">
      <c r="A170" s="63" t="s">
        <v>213</v>
      </c>
      <c r="B170" s="63" t="s">
        <v>493</v>
      </c>
      <c r="C170" s="63" t="str">
        <f>VLOOKUP(B170,'3. DB25 Alle koder'!B:C,2,FALSE)</f>
        <v>Bogbinding og lignende serviceydelser</v>
      </c>
      <c r="D170" s="64">
        <v>1</v>
      </c>
      <c r="E170" s="63" t="s">
        <v>3797</v>
      </c>
      <c r="F170" s="63" t="s">
        <v>213</v>
      </c>
      <c r="G170" s="63" t="s">
        <v>493</v>
      </c>
      <c r="H170" s="63" t="s">
        <v>492</v>
      </c>
      <c r="I170" s="64">
        <v>1</v>
      </c>
      <c r="J170" s="63" t="s">
        <v>3797</v>
      </c>
    </row>
    <row r="171" spans="1:10" x14ac:dyDescent="0.25">
      <c r="A171" s="63" t="s">
        <v>213</v>
      </c>
      <c r="B171" s="63" t="s">
        <v>496</v>
      </c>
      <c r="C171" s="63" t="str">
        <f>VLOOKUP(B171,'3. DB25 Alle koder'!B:C,2,FALSE)</f>
        <v>Reproduktion af indspillede medier</v>
      </c>
      <c r="D171" s="64">
        <v>1</v>
      </c>
      <c r="E171" s="68" t="s">
        <v>3797</v>
      </c>
      <c r="F171" s="63" t="s">
        <v>213</v>
      </c>
      <c r="G171" s="63" t="s">
        <v>496</v>
      </c>
      <c r="H171" s="63" t="s">
        <v>2730</v>
      </c>
      <c r="I171" s="64">
        <v>1</v>
      </c>
      <c r="J171" s="68" t="s">
        <v>3797</v>
      </c>
    </row>
    <row r="172" spans="1:10" x14ac:dyDescent="0.25">
      <c r="A172" s="63" t="s">
        <v>213</v>
      </c>
      <c r="B172" s="63" t="s">
        <v>502</v>
      </c>
      <c r="C172" s="63" t="str">
        <f>VLOOKUP(B172,'3. DB25 Alle koder'!B:C,2,FALSE)</f>
        <v>Fremstilling af koks mv.</v>
      </c>
      <c r="D172" s="64">
        <v>1</v>
      </c>
      <c r="E172" s="63" t="s">
        <v>3797</v>
      </c>
      <c r="F172" s="63" t="s">
        <v>213</v>
      </c>
      <c r="G172" s="63" t="s">
        <v>502</v>
      </c>
      <c r="H172" s="63" t="s">
        <v>500</v>
      </c>
      <c r="I172" s="64">
        <v>1</v>
      </c>
      <c r="J172" s="63" t="s">
        <v>3797</v>
      </c>
    </row>
    <row r="173" spans="1:10" x14ac:dyDescent="0.25">
      <c r="A173" s="63" t="s">
        <v>213</v>
      </c>
      <c r="B173" s="63" t="s">
        <v>506</v>
      </c>
      <c r="C173" s="63" t="str">
        <f>VLOOKUP(B173,'3. DB25 Alle koder'!B:C,2,FALSE)</f>
        <v>Fremstilling af raffinerede mineralolieprodukter og fossile brændstoffer</v>
      </c>
      <c r="D173" s="64">
        <v>1</v>
      </c>
      <c r="E173" s="63" t="s">
        <v>3797</v>
      </c>
      <c r="F173" s="63" t="s">
        <v>213</v>
      </c>
      <c r="G173" s="63" t="s">
        <v>506</v>
      </c>
      <c r="H173" s="63" t="s">
        <v>2731</v>
      </c>
      <c r="I173" s="64">
        <v>1</v>
      </c>
      <c r="J173" s="63" t="s">
        <v>3797</v>
      </c>
    </row>
    <row r="174" spans="1:10" x14ac:dyDescent="0.25">
      <c r="A174" s="63" t="s">
        <v>213</v>
      </c>
      <c r="B174" s="63" t="s">
        <v>513</v>
      </c>
      <c r="C174" s="63" t="str">
        <f>VLOOKUP(B174,'3. DB25 Alle koder'!B:C,2,FALSE)</f>
        <v>Fremstilling af industrigasser</v>
      </c>
      <c r="D174" s="64">
        <v>1</v>
      </c>
      <c r="E174" s="67" t="s">
        <v>3797</v>
      </c>
      <c r="F174" s="63" t="s">
        <v>213</v>
      </c>
      <c r="G174" s="63" t="s">
        <v>513</v>
      </c>
      <c r="H174" s="63" t="s">
        <v>512</v>
      </c>
      <c r="I174" s="64">
        <v>2</v>
      </c>
      <c r="J174" s="67" t="s">
        <v>3797</v>
      </c>
    </row>
    <row r="175" spans="1:10" x14ac:dyDescent="0.25">
      <c r="A175" s="63" t="s">
        <v>213</v>
      </c>
      <c r="B175" s="63" t="s">
        <v>516</v>
      </c>
      <c r="C175" s="63" t="str">
        <f>VLOOKUP(B175,'3. DB25 Alle koder'!B:C,2,FALSE)</f>
        <v>Fremstilling af farvestoffer og pigmenter</v>
      </c>
      <c r="D175" s="64">
        <v>1</v>
      </c>
      <c r="E175" s="68" t="s">
        <v>3797</v>
      </c>
      <c r="F175" s="63" t="s">
        <v>213</v>
      </c>
      <c r="G175" s="63" t="s">
        <v>516</v>
      </c>
      <c r="H175" s="63" t="s">
        <v>515</v>
      </c>
      <c r="I175" s="64">
        <v>1</v>
      </c>
      <c r="J175" s="68" t="s">
        <v>3797</v>
      </c>
    </row>
    <row r="176" spans="1:10" x14ac:dyDescent="0.25">
      <c r="A176" s="63" t="s">
        <v>213</v>
      </c>
      <c r="B176" s="63" t="s">
        <v>519</v>
      </c>
      <c r="C176" s="63" t="str">
        <f>VLOOKUP(B176,'3. DB25 Alle koder'!B:C,2,FALSE)</f>
        <v>Fremstilling af andre uorganiske basiskemikalier</v>
      </c>
      <c r="D176" s="64">
        <v>1</v>
      </c>
      <c r="E176" s="63" t="s">
        <v>3797</v>
      </c>
      <c r="F176" s="63" t="s">
        <v>213</v>
      </c>
      <c r="G176" s="63" t="s">
        <v>519</v>
      </c>
      <c r="H176" s="63" t="s">
        <v>518</v>
      </c>
      <c r="I176" s="64">
        <v>1</v>
      </c>
      <c r="J176" s="63" t="s">
        <v>3797</v>
      </c>
    </row>
    <row r="177" spans="1:10" x14ac:dyDescent="0.25">
      <c r="A177" s="63" t="s">
        <v>213</v>
      </c>
      <c r="B177" s="63" t="s">
        <v>522</v>
      </c>
      <c r="C177" s="63" t="str">
        <f>VLOOKUP(B177,'3. DB25 Alle koder'!B:C,2,FALSE)</f>
        <v>Fremstilling af andre organiske basiskemikalier</v>
      </c>
      <c r="D177" s="64">
        <v>2</v>
      </c>
      <c r="E177" s="90" t="s">
        <v>3829</v>
      </c>
      <c r="F177" s="63" t="s">
        <v>213</v>
      </c>
      <c r="G177" s="63" t="s">
        <v>513</v>
      </c>
      <c r="H177" s="63" t="s">
        <v>512</v>
      </c>
      <c r="I177" s="64">
        <v>2</v>
      </c>
      <c r="J177" s="90" t="s">
        <v>3829</v>
      </c>
    </row>
    <row r="178" spans="1:10" x14ac:dyDescent="0.25">
      <c r="A178" s="63" t="s">
        <v>213</v>
      </c>
      <c r="B178" s="63" t="s">
        <v>522</v>
      </c>
      <c r="C178" s="63" t="str">
        <f>VLOOKUP(B178,'3. DB25 Alle koder'!B:C,2,FALSE)</f>
        <v>Fremstilling af andre organiske basiskemikalier</v>
      </c>
      <c r="D178" s="64">
        <v>2</v>
      </c>
      <c r="E178" s="65" t="s">
        <v>3797</v>
      </c>
      <c r="F178" s="63" t="s">
        <v>213</v>
      </c>
      <c r="G178" s="63" t="s">
        <v>522</v>
      </c>
      <c r="H178" s="63" t="s">
        <v>521</v>
      </c>
      <c r="I178" s="64">
        <v>2</v>
      </c>
      <c r="J178" s="65" t="s">
        <v>3797</v>
      </c>
    </row>
    <row r="179" spans="1:10" x14ac:dyDescent="0.25">
      <c r="A179" s="63" t="s">
        <v>213</v>
      </c>
      <c r="B179" s="63" t="s">
        <v>525</v>
      </c>
      <c r="C179" s="63" t="str">
        <f>VLOOKUP(B179,'3. DB25 Alle koder'!B:C,2,FALSE)</f>
        <v>Fremstilling af gødningsstoffer og nitrogenprodukter</v>
      </c>
      <c r="D179" s="64">
        <v>1</v>
      </c>
      <c r="E179" s="63" t="s">
        <v>3797</v>
      </c>
      <c r="F179" s="63" t="s">
        <v>213</v>
      </c>
      <c r="G179" s="63" t="s">
        <v>525</v>
      </c>
      <c r="H179" s="63" t="s">
        <v>524</v>
      </c>
      <c r="I179" s="64">
        <v>1</v>
      </c>
      <c r="J179" s="63" t="s">
        <v>3797</v>
      </c>
    </row>
    <row r="180" spans="1:10" x14ac:dyDescent="0.25">
      <c r="A180" s="63" t="s">
        <v>213</v>
      </c>
      <c r="B180" s="63" t="s">
        <v>528</v>
      </c>
      <c r="C180" s="63" t="str">
        <f>VLOOKUP(B180,'3. DB25 Alle koder'!B:C,2,FALSE)</f>
        <v>Fremstilling af plast i ubearbejdet form</v>
      </c>
      <c r="D180" s="64">
        <v>2</v>
      </c>
      <c r="E180" s="67" t="s">
        <v>3797</v>
      </c>
      <c r="F180" s="63" t="s">
        <v>213</v>
      </c>
      <c r="G180" s="63" t="s">
        <v>528</v>
      </c>
      <c r="H180" s="63" t="s">
        <v>527</v>
      </c>
      <c r="I180" s="64">
        <v>1</v>
      </c>
      <c r="J180" s="67" t="s">
        <v>3797</v>
      </c>
    </row>
    <row r="181" spans="1:10" x14ac:dyDescent="0.25">
      <c r="A181" s="63" t="s">
        <v>213</v>
      </c>
      <c r="B181" s="63" t="s">
        <v>528</v>
      </c>
      <c r="C181" s="63" t="str">
        <f>VLOOKUP(B181,'3. DB25 Alle koder'!B:C,2,FALSE)</f>
        <v>Fremstilling af plast i ubearbejdet form</v>
      </c>
      <c r="D181" s="64">
        <v>2</v>
      </c>
      <c r="E181" s="77" t="s">
        <v>3884</v>
      </c>
      <c r="F181" s="63" t="s">
        <v>1140</v>
      </c>
      <c r="G181" s="63" t="s">
        <v>1179</v>
      </c>
      <c r="H181" s="63" t="s">
        <v>2832</v>
      </c>
      <c r="I181" s="64">
        <v>2</v>
      </c>
      <c r="J181" s="77" t="s">
        <v>3884</v>
      </c>
    </row>
    <row r="182" spans="1:10" x14ac:dyDescent="0.25">
      <c r="A182" s="63" t="s">
        <v>213</v>
      </c>
      <c r="B182" s="63" t="s">
        <v>531</v>
      </c>
      <c r="C182" s="63" t="str">
        <f>VLOOKUP(B182,'3. DB25 Alle koder'!B:C,2,FALSE)</f>
        <v>Fremstilling af syntetisk gummi i ubearbejdet form</v>
      </c>
      <c r="D182" s="64">
        <v>1</v>
      </c>
      <c r="E182" s="63" t="s">
        <v>3797</v>
      </c>
      <c r="F182" s="63" t="s">
        <v>213</v>
      </c>
      <c r="G182" s="63" t="s">
        <v>531</v>
      </c>
      <c r="H182" s="63" t="s">
        <v>530</v>
      </c>
      <c r="I182" s="64">
        <v>1</v>
      </c>
      <c r="J182" s="63" t="s">
        <v>3797</v>
      </c>
    </row>
    <row r="183" spans="1:10" x14ac:dyDescent="0.25">
      <c r="A183" s="63" t="s">
        <v>213</v>
      </c>
      <c r="B183" s="63" t="s">
        <v>535</v>
      </c>
      <c r="C183" s="63" t="str">
        <f>VLOOKUP(B183,'3. DB25 Alle koder'!B:C,2,FALSE)</f>
        <v>Fremstilling af pesticider, desinfektionsmidler og andre agrokemiske produkter</v>
      </c>
      <c r="D183" s="64">
        <v>1</v>
      </c>
      <c r="E183" s="63" t="s">
        <v>3797</v>
      </c>
      <c r="F183" s="63" t="s">
        <v>213</v>
      </c>
      <c r="G183" s="63" t="s">
        <v>535</v>
      </c>
      <c r="H183" s="63" t="s">
        <v>2732</v>
      </c>
      <c r="I183" s="64">
        <v>1</v>
      </c>
      <c r="J183" s="63" t="s">
        <v>3797</v>
      </c>
    </row>
    <row r="184" spans="1:10" x14ac:dyDescent="0.25">
      <c r="A184" s="63" t="s">
        <v>213</v>
      </c>
      <c r="B184" s="63" t="s">
        <v>539</v>
      </c>
      <c r="C184" s="63" t="str">
        <f>VLOOKUP(B184,'3. DB25 Alle koder'!B:C,2,FALSE)</f>
        <v>Fremstilling af maling, lak og lignende overfladebehandlingsmidler, trykfarver samt tætningsmaterialer</v>
      </c>
      <c r="D184" s="64">
        <v>1</v>
      </c>
      <c r="E184" s="67" t="s">
        <v>3797</v>
      </c>
      <c r="F184" s="63" t="s">
        <v>213</v>
      </c>
      <c r="G184" s="63" t="s">
        <v>539</v>
      </c>
      <c r="H184" s="63" t="s">
        <v>537</v>
      </c>
      <c r="I184" s="64">
        <v>1</v>
      </c>
      <c r="J184" s="67" t="s">
        <v>3797</v>
      </c>
    </row>
    <row r="185" spans="1:10" x14ac:dyDescent="0.25">
      <c r="A185" s="63" t="s">
        <v>213</v>
      </c>
      <c r="B185" s="63" t="s">
        <v>543</v>
      </c>
      <c r="C185" s="63" t="str">
        <f>VLOOKUP(B185,'3. DB25 Alle koder'!B:C,2,FALSE)</f>
        <v>Fremstilling af sæbe, rengørings- og rensemidler samt poleremidler</v>
      </c>
      <c r="D185" s="64">
        <v>1</v>
      </c>
      <c r="E185" s="67" t="s">
        <v>3797</v>
      </c>
      <c r="F185" s="63" t="s">
        <v>213</v>
      </c>
      <c r="G185" s="63" t="s">
        <v>543</v>
      </c>
      <c r="H185" s="63" t="s">
        <v>541</v>
      </c>
      <c r="I185" s="64">
        <v>1</v>
      </c>
      <c r="J185" s="67" t="s">
        <v>3797</v>
      </c>
    </row>
    <row r="186" spans="1:10" x14ac:dyDescent="0.25">
      <c r="A186" s="63" t="s">
        <v>213</v>
      </c>
      <c r="B186" s="63" t="s">
        <v>546</v>
      </c>
      <c r="C186" s="63" t="str">
        <f>VLOOKUP(B186,'3. DB25 Alle koder'!B:C,2,FALSE)</f>
        <v>Fremstilling af parfume, hårshampoo, tandpasta mv.</v>
      </c>
      <c r="D186" s="64">
        <v>1</v>
      </c>
      <c r="E186" s="68" t="s">
        <v>3797</v>
      </c>
      <c r="F186" s="63" t="s">
        <v>213</v>
      </c>
      <c r="G186" s="63" t="s">
        <v>546</v>
      </c>
      <c r="H186" s="63" t="s">
        <v>545</v>
      </c>
      <c r="I186" s="64">
        <v>1</v>
      </c>
      <c r="J186" s="68" t="s">
        <v>3797</v>
      </c>
    </row>
    <row r="187" spans="1:10" x14ac:dyDescent="0.25">
      <c r="A187" s="63" t="s">
        <v>213</v>
      </c>
      <c r="B187" s="63" t="s">
        <v>551</v>
      </c>
      <c r="C187" s="63" t="str">
        <f>VLOOKUP(B187,'3. DB25 Alle koder'!B:C,2,FALSE)</f>
        <v>Fremstilling af flydende biobrændstoffer</v>
      </c>
      <c r="D187" s="64">
        <v>2</v>
      </c>
      <c r="E187" s="77" t="s">
        <v>3830</v>
      </c>
      <c r="F187" s="63" t="s">
        <v>213</v>
      </c>
      <c r="G187" s="63" t="s">
        <v>522</v>
      </c>
      <c r="H187" s="63" t="s">
        <v>521</v>
      </c>
      <c r="I187" s="64">
        <v>2</v>
      </c>
      <c r="J187" s="77" t="s">
        <v>3830</v>
      </c>
    </row>
    <row r="188" spans="1:10" x14ac:dyDescent="0.25">
      <c r="A188" s="63" t="s">
        <v>213</v>
      </c>
      <c r="B188" s="63" t="s">
        <v>551</v>
      </c>
      <c r="C188" s="63" t="str">
        <f>VLOOKUP(B188,'3. DB25 Alle koder'!B:C,2,FALSE)</f>
        <v>Fremstilling af flydende biobrændstoffer</v>
      </c>
      <c r="D188" s="64">
        <v>2</v>
      </c>
      <c r="E188" s="77" t="s">
        <v>3831</v>
      </c>
      <c r="F188" s="63" t="s">
        <v>213</v>
      </c>
      <c r="G188" s="63" t="s">
        <v>554</v>
      </c>
      <c r="H188" s="63" t="s">
        <v>2739</v>
      </c>
      <c r="I188" s="64">
        <v>2</v>
      </c>
      <c r="J188" s="77" t="s">
        <v>3831</v>
      </c>
    </row>
    <row r="189" spans="1:10" x14ac:dyDescent="0.25">
      <c r="A189" s="63" t="s">
        <v>213</v>
      </c>
      <c r="B189" s="63" t="s">
        <v>554</v>
      </c>
      <c r="C189" s="63" t="str">
        <f>VLOOKUP(B189,'3. DB25 Alle koder'!B:C,2,FALSE)</f>
        <v>Fremstilling af andre kemiske produkter i.a.n.</v>
      </c>
      <c r="D189" s="64">
        <v>4</v>
      </c>
      <c r="E189" s="73" t="s">
        <v>3797</v>
      </c>
      <c r="F189" s="63" t="s">
        <v>213</v>
      </c>
      <c r="G189" s="63" t="s">
        <v>551</v>
      </c>
      <c r="H189" s="63" t="s">
        <v>2734</v>
      </c>
      <c r="I189" s="64">
        <v>1</v>
      </c>
      <c r="J189" s="73" t="s">
        <v>3797</v>
      </c>
    </row>
    <row r="190" spans="1:10" x14ac:dyDescent="0.25">
      <c r="A190" s="63" t="s">
        <v>213</v>
      </c>
      <c r="B190" s="63" t="s">
        <v>554</v>
      </c>
      <c r="C190" s="63" t="str">
        <f>VLOOKUP(B190,'3. DB25 Alle koder'!B:C,2,FALSE)</f>
        <v>Fremstilling af andre kemiske produkter i.a.n.</v>
      </c>
      <c r="D190" s="64">
        <v>4</v>
      </c>
      <c r="E190" s="67" t="s">
        <v>3797</v>
      </c>
      <c r="F190" s="63" t="s">
        <v>213</v>
      </c>
      <c r="G190" s="63" t="s">
        <v>3583</v>
      </c>
      <c r="H190" s="63" t="s">
        <v>2736</v>
      </c>
      <c r="I190" s="64">
        <v>1</v>
      </c>
      <c r="J190" s="67" t="s">
        <v>3797</v>
      </c>
    </row>
    <row r="191" spans="1:10" x14ac:dyDescent="0.25">
      <c r="A191" s="63" t="s">
        <v>213</v>
      </c>
      <c r="B191" s="63" t="s">
        <v>554</v>
      </c>
      <c r="C191" s="63" t="str">
        <f>VLOOKUP(B191,'3. DB25 Alle koder'!B:C,2,FALSE)</f>
        <v>Fremstilling af andre kemiske produkter i.a.n.</v>
      </c>
      <c r="D191" s="64">
        <v>4</v>
      </c>
      <c r="E191" s="67" t="s">
        <v>3797</v>
      </c>
      <c r="F191" s="63" t="s">
        <v>213</v>
      </c>
      <c r="G191" s="63" t="s">
        <v>3584</v>
      </c>
      <c r="H191" s="63" t="s">
        <v>2738</v>
      </c>
      <c r="I191" s="64">
        <v>1</v>
      </c>
      <c r="J191" s="67" t="s">
        <v>3797</v>
      </c>
    </row>
    <row r="192" spans="1:10" x14ac:dyDescent="0.25">
      <c r="A192" s="63" t="s">
        <v>213</v>
      </c>
      <c r="B192" s="63" t="s">
        <v>554</v>
      </c>
      <c r="C192" s="63" t="str">
        <f>VLOOKUP(B192,'3. DB25 Alle koder'!B:C,2,FALSE)</f>
        <v>Fremstilling af andre kemiske produkter i.a.n.</v>
      </c>
      <c r="D192" s="64">
        <v>4</v>
      </c>
      <c r="E192" s="70" t="s">
        <v>3797</v>
      </c>
      <c r="F192" s="63" t="s">
        <v>213</v>
      </c>
      <c r="G192" s="63" t="s">
        <v>554</v>
      </c>
      <c r="H192" s="63" t="s">
        <v>2739</v>
      </c>
      <c r="I192" s="64">
        <v>2</v>
      </c>
      <c r="J192" s="70" t="s">
        <v>3797</v>
      </c>
    </row>
    <row r="193" spans="1:10" x14ac:dyDescent="0.25">
      <c r="A193" s="63" t="s">
        <v>213</v>
      </c>
      <c r="B193" s="63" t="s">
        <v>558</v>
      </c>
      <c r="C193" s="63" t="str">
        <f>VLOOKUP(B193,'3. DB25 Alle koder'!B:C,2,FALSE)</f>
        <v>Fremstilling af kemofibre</v>
      </c>
      <c r="D193" s="64">
        <v>1</v>
      </c>
      <c r="E193" s="63" t="s">
        <v>3797</v>
      </c>
      <c r="F193" s="63" t="s">
        <v>213</v>
      </c>
      <c r="G193" s="63" t="s">
        <v>558</v>
      </c>
      <c r="H193" s="63" t="s">
        <v>556</v>
      </c>
      <c r="I193" s="64">
        <v>1</v>
      </c>
      <c r="J193" s="63" t="s">
        <v>3797</v>
      </c>
    </row>
    <row r="194" spans="1:10" x14ac:dyDescent="0.25">
      <c r="A194" s="63" t="s">
        <v>213</v>
      </c>
      <c r="B194" s="63" t="s">
        <v>564</v>
      </c>
      <c r="C194" s="63" t="str">
        <f>VLOOKUP(B194,'3. DB25 Alle koder'!B:C,2,FALSE)</f>
        <v>Fremstilling af farmaceutiske råvarer</v>
      </c>
      <c r="D194" s="64">
        <v>1</v>
      </c>
      <c r="E194" s="67" t="s">
        <v>3797</v>
      </c>
      <c r="F194" s="63" t="s">
        <v>213</v>
      </c>
      <c r="G194" s="63" t="s">
        <v>564</v>
      </c>
      <c r="H194" s="63" t="s">
        <v>562</v>
      </c>
      <c r="I194" s="64">
        <v>1</v>
      </c>
      <c r="J194" s="67" t="s">
        <v>3797</v>
      </c>
    </row>
    <row r="195" spans="1:10" x14ac:dyDescent="0.25">
      <c r="A195" s="63" t="s">
        <v>213</v>
      </c>
      <c r="B195" s="63" t="s">
        <v>568</v>
      </c>
      <c r="C195" s="63" t="str">
        <f>VLOOKUP(B195,'3. DB25 Alle koder'!B:C,2,FALSE)</f>
        <v>Fremstilling af farmaceutiske præparater</v>
      </c>
      <c r="D195" s="64">
        <v>1</v>
      </c>
      <c r="E195" s="68" t="s">
        <v>3797</v>
      </c>
      <c r="F195" s="63" t="s">
        <v>213</v>
      </c>
      <c r="G195" s="63" t="s">
        <v>568</v>
      </c>
      <c r="H195" s="63" t="s">
        <v>566</v>
      </c>
      <c r="I195" s="64">
        <v>1</v>
      </c>
      <c r="J195" s="68" t="s">
        <v>3797</v>
      </c>
    </row>
    <row r="196" spans="1:10" x14ac:dyDescent="0.25">
      <c r="A196" s="63" t="s">
        <v>213</v>
      </c>
      <c r="B196" s="63" t="s">
        <v>575</v>
      </c>
      <c r="C196" s="63" t="str">
        <f>VLOOKUP(B196,'3. DB25 Alle koder'!B:C,2,FALSE)</f>
        <v>Fremstilling og vulkanisering af gummidæk og fremstilling af gummislanger</v>
      </c>
      <c r="D196" s="64">
        <v>1</v>
      </c>
      <c r="E196" s="68" t="s">
        <v>3797</v>
      </c>
      <c r="F196" s="63" t="s">
        <v>213</v>
      </c>
      <c r="G196" s="63" t="s">
        <v>575</v>
      </c>
      <c r="H196" s="63" t="s">
        <v>2740</v>
      </c>
      <c r="I196" s="64">
        <v>1</v>
      </c>
      <c r="J196" s="68" t="s">
        <v>3797</v>
      </c>
    </row>
    <row r="197" spans="1:10" x14ac:dyDescent="0.25">
      <c r="A197" s="63" t="s">
        <v>213</v>
      </c>
      <c r="B197" s="63" t="s">
        <v>578</v>
      </c>
      <c r="C197" s="63" t="str">
        <f>VLOOKUP(B197,'3. DB25 Alle koder'!B:C,2,FALSE)</f>
        <v>Fremstilling af andre gummiprodukter</v>
      </c>
      <c r="D197" s="64">
        <v>1</v>
      </c>
      <c r="E197" s="70" t="s">
        <v>3797</v>
      </c>
      <c r="F197" s="63" t="s">
        <v>213</v>
      </c>
      <c r="G197" s="63" t="s">
        <v>3351</v>
      </c>
      <c r="H197" s="63" t="s">
        <v>577</v>
      </c>
      <c r="I197" s="64">
        <v>2</v>
      </c>
      <c r="J197" s="70" t="s">
        <v>3797</v>
      </c>
    </row>
    <row r="198" spans="1:10" x14ac:dyDescent="0.25">
      <c r="A198" s="63" t="s">
        <v>213</v>
      </c>
      <c r="B198" s="63" t="s">
        <v>583</v>
      </c>
      <c r="C198" s="63" t="str">
        <f>VLOOKUP(B198,'3. DB25 Alle koder'!B:C,2,FALSE)</f>
        <v>Fremstilling af plader, ark, rør og slanger samt profiler af plast</v>
      </c>
      <c r="D198" s="69">
        <v>2</v>
      </c>
      <c r="E198" s="70" t="s">
        <v>3797</v>
      </c>
      <c r="F198" s="63" t="s">
        <v>213</v>
      </c>
      <c r="G198" s="63" t="s">
        <v>583</v>
      </c>
      <c r="H198" s="63" t="s">
        <v>582</v>
      </c>
      <c r="I198" s="64">
        <v>2</v>
      </c>
      <c r="J198" s="70" t="s">
        <v>3797</v>
      </c>
    </row>
    <row r="199" spans="1:10" x14ac:dyDescent="0.25">
      <c r="A199" s="63" t="s">
        <v>213</v>
      </c>
      <c r="B199" s="63" t="s">
        <v>583</v>
      </c>
      <c r="C199" s="63" t="str">
        <f>VLOOKUP(B199,'3. DB25 Alle koder'!B:C,2,FALSE)</f>
        <v>Fremstilling af plader, ark, rør og slanger samt profiler af plast</v>
      </c>
      <c r="D199" s="69">
        <v>2</v>
      </c>
      <c r="E199" s="80" t="s">
        <v>4061</v>
      </c>
      <c r="F199" s="63" t="s">
        <v>213</v>
      </c>
      <c r="G199" s="63" t="s">
        <v>3353</v>
      </c>
      <c r="H199" s="63" t="s">
        <v>597</v>
      </c>
      <c r="I199" s="69">
        <v>4</v>
      </c>
      <c r="J199" s="80" t="s">
        <v>4061</v>
      </c>
    </row>
    <row r="200" spans="1:10" x14ac:dyDescent="0.25">
      <c r="A200" s="63" t="s">
        <v>213</v>
      </c>
      <c r="B200" s="63" t="s">
        <v>586</v>
      </c>
      <c r="C200" s="63" t="str">
        <f>VLOOKUP(B200,'3. DB25 Alle koder'!B:C,2,FALSE)</f>
        <v>Fremstilling af plastemballage</v>
      </c>
      <c r="D200" s="64">
        <v>1</v>
      </c>
      <c r="E200" s="79" t="s">
        <v>3834</v>
      </c>
      <c r="F200" s="63" t="s">
        <v>213</v>
      </c>
      <c r="G200" s="63" t="s">
        <v>586</v>
      </c>
      <c r="H200" s="63" t="s">
        <v>585</v>
      </c>
      <c r="I200" s="64">
        <v>2</v>
      </c>
      <c r="J200" s="79" t="s">
        <v>3834</v>
      </c>
    </row>
    <row r="201" spans="1:10" x14ac:dyDescent="0.25">
      <c r="A201" s="63" t="s">
        <v>213</v>
      </c>
      <c r="B201" s="63" t="s">
        <v>589</v>
      </c>
      <c r="C201" s="63" t="str">
        <f>VLOOKUP(B201,'3. DB25 Alle koder'!B:C,2,FALSE)</f>
        <v>Fremstilling af døre og vinduer af plast</v>
      </c>
      <c r="D201" s="64">
        <v>1</v>
      </c>
      <c r="E201" s="79" t="s">
        <v>3835</v>
      </c>
      <c r="F201" s="63" t="s">
        <v>213</v>
      </c>
      <c r="G201" s="63" t="s">
        <v>589</v>
      </c>
      <c r="H201" s="63" t="s">
        <v>591</v>
      </c>
      <c r="I201" s="64">
        <v>4</v>
      </c>
      <c r="J201" s="79" t="s">
        <v>3835</v>
      </c>
    </row>
    <row r="202" spans="1:10" x14ac:dyDescent="0.25">
      <c r="A202" s="63" t="s">
        <v>213</v>
      </c>
      <c r="B202" s="63" t="s">
        <v>592</v>
      </c>
      <c r="C202" s="63" t="str">
        <f>VLOOKUP(B202,'3. DB25 Alle koder'!B:C,2,FALSE)</f>
        <v>Fremstilling af bygningsartikler af plast</v>
      </c>
      <c r="D202" s="64">
        <v>1</v>
      </c>
      <c r="E202" s="79" t="s">
        <v>3836</v>
      </c>
      <c r="F202" s="63" t="s">
        <v>213</v>
      </c>
      <c r="G202" s="63" t="s">
        <v>589</v>
      </c>
      <c r="H202" s="63" t="s">
        <v>591</v>
      </c>
      <c r="I202" s="64">
        <v>4</v>
      </c>
      <c r="J202" s="79" t="s">
        <v>3836</v>
      </c>
    </row>
    <row r="203" spans="1:10" x14ac:dyDescent="0.25">
      <c r="A203" s="63" t="s">
        <v>213</v>
      </c>
      <c r="B203" s="63" t="s">
        <v>595</v>
      </c>
      <c r="C203" s="63" t="str">
        <f>VLOOKUP(B203,'3. DB25 Alle koder'!B:C,2,FALSE)</f>
        <v>Forarbejdning og færdigbehandling af plastprodukter</v>
      </c>
      <c r="D203" s="64">
        <v>4</v>
      </c>
      <c r="E203" s="79" t="s">
        <v>3833</v>
      </c>
      <c r="F203" s="63" t="s">
        <v>213</v>
      </c>
      <c r="G203" s="63" t="s">
        <v>583</v>
      </c>
      <c r="H203" s="63" t="s">
        <v>582</v>
      </c>
      <c r="I203" s="64">
        <v>2</v>
      </c>
      <c r="J203" s="79" t="s">
        <v>3833</v>
      </c>
    </row>
    <row r="204" spans="1:10" x14ac:dyDescent="0.25">
      <c r="A204" s="63" t="s">
        <v>213</v>
      </c>
      <c r="B204" s="63" t="s">
        <v>595</v>
      </c>
      <c r="C204" s="63" t="str">
        <f>VLOOKUP(B204,'3. DB25 Alle koder'!B:C,2,FALSE)</f>
        <v>Forarbejdning og færdigbehandling af plastprodukter</v>
      </c>
      <c r="D204" s="64">
        <v>4</v>
      </c>
      <c r="E204" s="79" t="s">
        <v>3833</v>
      </c>
      <c r="F204" s="63" t="s">
        <v>213</v>
      </c>
      <c r="G204" s="63" t="s">
        <v>586</v>
      </c>
      <c r="H204" s="63" t="s">
        <v>585</v>
      </c>
      <c r="I204" s="64">
        <v>2</v>
      </c>
      <c r="J204" s="79" t="s">
        <v>3833</v>
      </c>
    </row>
    <row r="205" spans="1:10" x14ac:dyDescent="0.25">
      <c r="A205" s="63" t="s">
        <v>213</v>
      </c>
      <c r="B205" s="63" t="s">
        <v>595</v>
      </c>
      <c r="C205" s="63" t="str">
        <f>VLOOKUP(B205,'3. DB25 Alle koder'!B:C,2,FALSE)</f>
        <v>Forarbejdning og færdigbehandling af plastprodukter</v>
      </c>
      <c r="D205" s="64">
        <v>4</v>
      </c>
      <c r="E205" s="77" t="s">
        <v>3833</v>
      </c>
      <c r="F205" s="63" t="s">
        <v>213</v>
      </c>
      <c r="G205" s="63" t="s">
        <v>589</v>
      </c>
      <c r="H205" s="63" t="s">
        <v>591</v>
      </c>
      <c r="I205" s="64">
        <v>4</v>
      </c>
      <c r="J205" s="77" t="s">
        <v>3833</v>
      </c>
    </row>
    <row r="206" spans="1:10" x14ac:dyDescent="0.25">
      <c r="A206" s="63" t="s">
        <v>213</v>
      </c>
      <c r="B206" s="63" t="s">
        <v>595</v>
      </c>
      <c r="C206" s="63" t="str">
        <f>VLOOKUP(B206,'3. DB25 Alle koder'!B:C,2,FALSE)</f>
        <v>Forarbejdning og færdigbehandling af plastprodukter</v>
      </c>
      <c r="D206" s="64">
        <v>4</v>
      </c>
      <c r="E206" s="77" t="s">
        <v>3839</v>
      </c>
      <c r="F206" s="63" t="s">
        <v>213</v>
      </c>
      <c r="G206" s="63" t="s">
        <v>3353</v>
      </c>
      <c r="H206" s="63" t="s">
        <v>597</v>
      </c>
      <c r="I206" s="69">
        <v>4</v>
      </c>
      <c r="J206" s="77" t="s">
        <v>3839</v>
      </c>
    </row>
    <row r="207" spans="1:10" x14ac:dyDescent="0.25">
      <c r="A207" s="63" t="s">
        <v>213</v>
      </c>
      <c r="B207" s="63" t="s">
        <v>598</v>
      </c>
      <c r="C207" s="63" t="str">
        <f>VLOOKUP(B207,'3. DB25 Alle koder'!B:C,2,FALSE)</f>
        <v>Fremstilling af andre plastprodukter</v>
      </c>
      <c r="D207" s="64">
        <v>1</v>
      </c>
      <c r="E207" s="65" t="s">
        <v>3797</v>
      </c>
      <c r="F207" s="63" t="s">
        <v>213</v>
      </c>
      <c r="G207" s="63" t="s">
        <v>3353</v>
      </c>
      <c r="H207" s="63" t="s">
        <v>597</v>
      </c>
      <c r="I207" s="69">
        <v>4</v>
      </c>
      <c r="J207" s="65" t="s">
        <v>3797</v>
      </c>
    </row>
    <row r="208" spans="1:10" x14ac:dyDescent="0.25">
      <c r="A208" s="63" t="s">
        <v>213</v>
      </c>
      <c r="B208" s="63" t="s">
        <v>605</v>
      </c>
      <c r="C208" s="63" t="str">
        <f>VLOOKUP(B208,'3. DB25 Alle koder'!B:C,2,FALSE)</f>
        <v>Fremstilling af planglas</v>
      </c>
      <c r="D208" s="64">
        <v>1</v>
      </c>
      <c r="E208" s="68" t="s">
        <v>3797</v>
      </c>
      <c r="F208" s="63" t="s">
        <v>213</v>
      </c>
      <c r="G208" s="63" t="s">
        <v>605</v>
      </c>
      <c r="H208" s="63" t="s">
        <v>604</v>
      </c>
      <c r="I208" s="64">
        <v>1</v>
      </c>
      <c r="J208" s="68" t="s">
        <v>3797</v>
      </c>
    </row>
    <row r="209" spans="1:10" x14ac:dyDescent="0.25">
      <c r="A209" s="63" t="s">
        <v>213</v>
      </c>
      <c r="B209" s="63" t="s">
        <v>608</v>
      </c>
      <c r="C209" s="63" t="str">
        <f>VLOOKUP(B209,'3. DB25 Alle koder'!B:C,2,FALSE)</f>
        <v>Formning og forarbejdning af planglas</v>
      </c>
      <c r="D209" s="64">
        <v>1</v>
      </c>
      <c r="E209" s="66" t="s">
        <v>3797</v>
      </c>
      <c r="F209" s="63" t="s">
        <v>213</v>
      </c>
      <c r="G209" s="63" t="s">
        <v>608</v>
      </c>
      <c r="H209" s="63" t="s">
        <v>607</v>
      </c>
      <c r="I209" s="64">
        <v>2</v>
      </c>
      <c r="J209" s="66" t="s">
        <v>3797</v>
      </c>
    </row>
    <row r="210" spans="1:10" x14ac:dyDescent="0.25">
      <c r="A210" s="63" t="s">
        <v>213</v>
      </c>
      <c r="B210" s="63" t="s">
        <v>611</v>
      </c>
      <c r="C210" s="63" t="str">
        <f>VLOOKUP(B210,'3. DB25 Alle koder'!B:C,2,FALSE)</f>
        <v>Fremstilling af flasker, drikkeglas mv.</v>
      </c>
      <c r="D210" s="64">
        <v>1</v>
      </c>
      <c r="E210" s="73" t="s">
        <v>3797</v>
      </c>
      <c r="F210" s="63" t="s">
        <v>213</v>
      </c>
      <c r="G210" s="63" t="s">
        <v>611</v>
      </c>
      <c r="H210" s="63" t="s">
        <v>610</v>
      </c>
      <c r="I210" s="64">
        <v>1</v>
      </c>
      <c r="J210" s="73" t="s">
        <v>3797</v>
      </c>
    </row>
    <row r="211" spans="1:10" x14ac:dyDescent="0.25">
      <c r="A211" s="63" t="s">
        <v>213</v>
      </c>
      <c r="B211" s="63" t="s">
        <v>614</v>
      </c>
      <c r="C211" s="63" t="str">
        <f>VLOOKUP(B211,'3. DB25 Alle koder'!B:C,2,FALSE)</f>
        <v>Fremstilling af glasfiber</v>
      </c>
      <c r="D211" s="64">
        <v>1</v>
      </c>
      <c r="E211" s="67" t="s">
        <v>3797</v>
      </c>
      <c r="F211" s="63" t="s">
        <v>213</v>
      </c>
      <c r="G211" s="63" t="s">
        <v>614</v>
      </c>
      <c r="H211" s="63" t="s">
        <v>613</v>
      </c>
      <c r="I211" s="64">
        <v>1</v>
      </c>
      <c r="J211" s="67" t="s">
        <v>3797</v>
      </c>
    </row>
    <row r="212" spans="1:10" x14ac:dyDescent="0.25">
      <c r="A212" s="63" t="s">
        <v>213</v>
      </c>
      <c r="B212" s="63" t="s">
        <v>617</v>
      </c>
      <c r="C212" s="63" t="str">
        <f>VLOOKUP(B212,'3. DB25 Alle koder'!B:C,2,FALSE)</f>
        <v>Fremstilling og bearbejdning af andet glas, herunder teknisk glas</v>
      </c>
      <c r="D212" s="64">
        <v>1</v>
      </c>
      <c r="E212" s="63" t="s">
        <v>3797</v>
      </c>
      <c r="F212" s="63" t="s">
        <v>213</v>
      </c>
      <c r="G212" s="63" t="s">
        <v>3354</v>
      </c>
      <c r="H212" s="63" t="s">
        <v>2744</v>
      </c>
      <c r="I212" s="64">
        <v>1</v>
      </c>
      <c r="J212" s="63" t="s">
        <v>3797</v>
      </c>
    </row>
    <row r="213" spans="1:10" x14ac:dyDescent="0.25">
      <c r="A213" s="63" t="s">
        <v>213</v>
      </c>
      <c r="B213" s="63" t="s">
        <v>621</v>
      </c>
      <c r="C213" s="63" t="str">
        <f>VLOOKUP(B213,'3. DB25 Alle koder'!B:C,2,FALSE)</f>
        <v>Fremstilling af ildfaste produkter</v>
      </c>
      <c r="D213" s="64">
        <v>1</v>
      </c>
      <c r="E213" s="63" t="s">
        <v>3797</v>
      </c>
      <c r="F213" s="63" t="s">
        <v>213</v>
      </c>
      <c r="G213" s="63" t="s">
        <v>621</v>
      </c>
      <c r="H213" s="63" t="s">
        <v>619</v>
      </c>
      <c r="I213" s="64">
        <v>1</v>
      </c>
      <c r="J213" s="63" t="s">
        <v>3797</v>
      </c>
    </row>
    <row r="214" spans="1:10" x14ac:dyDescent="0.25">
      <c r="A214" s="63" t="s">
        <v>213</v>
      </c>
      <c r="B214" s="63" t="s">
        <v>626</v>
      </c>
      <c r="C214" s="63" t="str">
        <f>VLOOKUP(B214,'3. DB25 Alle koder'!B:C,2,FALSE)</f>
        <v>Fremstilling af keramiske teglsten og gulvfliser</v>
      </c>
      <c r="D214" s="64">
        <v>1</v>
      </c>
      <c r="E214" s="63" t="s">
        <v>3797</v>
      </c>
      <c r="F214" s="63" t="s">
        <v>213</v>
      </c>
      <c r="G214" s="63" t="s">
        <v>626</v>
      </c>
      <c r="H214" s="63" t="s">
        <v>625</v>
      </c>
      <c r="I214" s="64">
        <v>1</v>
      </c>
      <c r="J214" s="63" t="s">
        <v>3797</v>
      </c>
    </row>
    <row r="215" spans="1:10" x14ac:dyDescent="0.25">
      <c r="A215" s="63" t="s">
        <v>213</v>
      </c>
      <c r="B215" s="63" t="s">
        <v>629</v>
      </c>
      <c r="C215" s="63" t="str">
        <f>VLOOKUP(B215,'3. DB25 Alle koder'!B:C,2,FALSE)</f>
        <v>Fremstilling af mursten, teglsten og byggematerialer af brændt ler</v>
      </c>
      <c r="D215" s="64">
        <v>1</v>
      </c>
      <c r="E215" s="63" t="s">
        <v>3797</v>
      </c>
      <c r="F215" s="63" t="s">
        <v>213</v>
      </c>
      <c r="G215" s="63" t="s">
        <v>629</v>
      </c>
      <c r="H215" s="63" t="s">
        <v>628</v>
      </c>
      <c r="I215" s="64">
        <v>1</v>
      </c>
      <c r="J215" s="63" t="s">
        <v>3797</v>
      </c>
    </row>
    <row r="216" spans="1:10" x14ac:dyDescent="0.25">
      <c r="A216" s="63" t="s">
        <v>213</v>
      </c>
      <c r="B216" s="63" t="s">
        <v>634</v>
      </c>
      <c r="C216" s="63" t="str">
        <f>VLOOKUP(B216,'3. DB25 Alle koder'!B:C,2,FALSE)</f>
        <v>Fremstilling af keramiske husholdningsartikler og pyntegenstande</v>
      </c>
      <c r="D216" s="64">
        <v>1</v>
      </c>
      <c r="E216" s="63" t="s">
        <v>3797</v>
      </c>
      <c r="F216" s="63" t="s">
        <v>213</v>
      </c>
      <c r="G216" s="63" t="s">
        <v>634</v>
      </c>
      <c r="H216" s="63" t="s">
        <v>633</v>
      </c>
      <c r="I216" s="64">
        <v>1</v>
      </c>
      <c r="J216" s="63" t="s">
        <v>3797</v>
      </c>
    </row>
    <row r="217" spans="1:10" x14ac:dyDescent="0.25">
      <c r="A217" s="63" t="s">
        <v>213</v>
      </c>
      <c r="B217" s="63" t="s">
        <v>637</v>
      </c>
      <c r="C217" s="63" t="str">
        <f>VLOOKUP(B217,'3. DB25 Alle koder'!B:C,2,FALSE)</f>
        <v>Fremstilling af keramiske sanitetsartikler</v>
      </c>
      <c r="D217" s="64">
        <v>1</v>
      </c>
      <c r="E217" s="63" t="s">
        <v>3797</v>
      </c>
      <c r="F217" s="63" t="s">
        <v>213</v>
      </c>
      <c r="G217" s="63" t="s">
        <v>637</v>
      </c>
      <c r="H217" s="63" t="s">
        <v>636</v>
      </c>
      <c r="I217" s="64">
        <v>1</v>
      </c>
      <c r="J217" s="63" t="s">
        <v>3797</v>
      </c>
    </row>
    <row r="218" spans="1:10" x14ac:dyDescent="0.25">
      <c r="A218" s="63" t="s">
        <v>213</v>
      </c>
      <c r="B218" s="63" t="s">
        <v>640</v>
      </c>
      <c r="C218" s="63" t="str">
        <f>VLOOKUP(B218,'3. DB25 Alle koder'!B:C,2,FALSE)</f>
        <v>Fremstilling af keramiske isolatorer og isoleringsdele</v>
      </c>
      <c r="D218" s="64">
        <v>1</v>
      </c>
      <c r="E218" s="73" t="s">
        <v>3797</v>
      </c>
      <c r="F218" s="63" t="s">
        <v>213</v>
      </c>
      <c r="G218" s="63" t="s">
        <v>640</v>
      </c>
      <c r="H218" s="63" t="s">
        <v>639</v>
      </c>
      <c r="I218" s="64">
        <v>1</v>
      </c>
      <c r="J218" s="73" t="s">
        <v>3797</v>
      </c>
    </row>
    <row r="219" spans="1:10" x14ac:dyDescent="0.25">
      <c r="A219" s="63" t="s">
        <v>213</v>
      </c>
      <c r="B219" s="63" t="s">
        <v>643</v>
      </c>
      <c r="C219" s="63" t="str">
        <f>VLOOKUP(B219,'3. DB25 Alle koder'!B:C,2,FALSE)</f>
        <v>Fremstilling af andre keramiske produkter til teknisk brug</v>
      </c>
      <c r="D219" s="64">
        <v>1</v>
      </c>
      <c r="E219" s="67" t="s">
        <v>3797</v>
      </c>
      <c r="F219" s="63" t="s">
        <v>213</v>
      </c>
      <c r="G219" s="63" t="s">
        <v>643</v>
      </c>
      <c r="H219" s="63" t="s">
        <v>642</v>
      </c>
      <c r="I219" s="64">
        <v>1</v>
      </c>
      <c r="J219" s="67" t="s">
        <v>3797</v>
      </c>
    </row>
    <row r="220" spans="1:10" x14ac:dyDescent="0.25">
      <c r="A220" s="63" t="s">
        <v>213</v>
      </c>
      <c r="B220" s="63" t="s">
        <v>646</v>
      </c>
      <c r="C220" s="63" t="str">
        <f>VLOOKUP(B220,'3. DB25 Alle koder'!B:C,2,FALSE)</f>
        <v>Fremstilling af andre keramiske produkter</v>
      </c>
      <c r="D220" s="64">
        <v>1</v>
      </c>
      <c r="E220" s="73" t="s">
        <v>3797</v>
      </c>
      <c r="F220" s="63" t="s">
        <v>213</v>
      </c>
      <c r="G220" s="63" t="s">
        <v>3355</v>
      </c>
      <c r="H220" s="63" t="s">
        <v>645</v>
      </c>
      <c r="I220" s="64">
        <v>1</v>
      </c>
      <c r="J220" s="73" t="s">
        <v>3797</v>
      </c>
    </row>
    <row r="221" spans="1:10" x14ac:dyDescent="0.25">
      <c r="A221" s="63" t="s">
        <v>213</v>
      </c>
      <c r="B221" s="63" t="s">
        <v>651</v>
      </c>
      <c r="C221" s="63" t="str">
        <f>VLOOKUP(B221,'3. DB25 Alle koder'!B:C,2,FALSE)</f>
        <v>Fremstilling af cement</v>
      </c>
      <c r="D221" s="64">
        <v>1</v>
      </c>
      <c r="E221" s="67" t="s">
        <v>3797</v>
      </c>
      <c r="F221" s="63" t="s">
        <v>213</v>
      </c>
      <c r="G221" s="63" t="s">
        <v>651</v>
      </c>
      <c r="H221" s="63" t="s">
        <v>650</v>
      </c>
      <c r="I221" s="64">
        <v>1</v>
      </c>
      <c r="J221" s="67" t="s">
        <v>3797</v>
      </c>
    </row>
    <row r="222" spans="1:10" x14ac:dyDescent="0.25">
      <c r="A222" s="63" t="s">
        <v>213</v>
      </c>
      <c r="B222" s="63" t="s">
        <v>654</v>
      </c>
      <c r="C222" s="63" t="str">
        <f>VLOOKUP(B222,'3. DB25 Alle koder'!B:C,2,FALSE)</f>
        <v>Fremstilling af kalk og gips</v>
      </c>
      <c r="D222" s="64">
        <v>1</v>
      </c>
      <c r="E222" s="63" t="s">
        <v>3797</v>
      </c>
      <c r="F222" s="63" t="s">
        <v>213</v>
      </c>
      <c r="G222" s="63" t="s">
        <v>654</v>
      </c>
      <c r="H222" s="63" t="s">
        <v>653</v>
      </c>
      <c r="I222" s="64">
        <v>1</v>
      </c>
      <c r="J222" s="63" t="s">
        <v>3797</v>
      </c>
    </row>
    <row r="223" spans="1:10" x14ac:dyDescent="0.25">
      <c r="A223" s="63" t="s">
        <v>213</v>
      </c>
      <c r="B223" s="63" t="s">
        <v>659</v>
      </c>
      <c r="C223" s="63" t="str">
        <f>VLOOKUP(B223,'3. DB25 Alle koder'!B:C,2,FALSE)</f>
        <v>Fremstilling af byggematerialer af beton</v>
      </c>
      <c r="D223" s="64">
        <v>1</v>
      </c>
      <c r="E223" s="63" t="s">
        <v>3797</v>
      </c>
      <c r="F223" s="63" t="s">
        <v>213</v>
      </c>
      <c r="G223" s="63" t="s">
        <v>659</v>
      </c>
      <c r="H223" s="63" t="s">
        <v>658</v>
      </c>
      <c r="I223" s="64">
        <v>1</v>
      </c>
      <c r="J223" s="63" t="s">
        <v>3797</v>
      </c>
    </row>
    <row r="224" spans="1:10" x14ac:dyDescent="0.25">
      <c r="A224" s="63" t="s">
        <v>213</v>
      </c>
      <c r="B224" s="63" t="s">
        <v>662</v>
      </c>
      <c r="C224" s="63" t="str">
        <f>VLOOKUP(B224,'3. DB25 Alle koder'!B:C,2,FALSE)</f>
        <v>Fremstilling af byggematerialer af gips</v>
      </c>
      <c r="D224" s="64">
        <v>1</v>
      </c>
      <c r="E224" s="63" t="s">
        <v>3797</v>
      </c>
      <c r="F224" s="63" t="s">
        <v>213</v>
      </c>
      <c r="G224" s="63" t="s">
        <v>662</v>
      </c>
      <c r="H224" s="63" t="s">
        <v>661</v>
      </c>
      <c r="I224" s="64">
        <v>1</v>
      </c>
      <c r="J224" s="63" t="s">
        <v>3797</v>
      </c>
    </row>
    <row r="225" spans="1:10" x14ac:dyDescent="0.25">
      <c r="A225" s="63" t="s">
        <v>213</v>
      </c>
      <c r="B225" s="63" t="s">
        <v>664</v>
      </c>
      <c r="C225" s="63" t="str">
        <f>VLOOKUP(B225,'3. DB25 Alle koder'!B:C,2,FALSE)</f>
        <v>Fremstilling af færdigblandet beton</v>
      </c>
      <c r="D225" s="64">
        <v>1</v>
      </c>
      <c r="E225" s="63" t="s">
        <v>3797</v>
      </c>
      <c r="F225" s="63" t="s">
        <v>213</v>
      </c>
      <c r="G225" s="63" t="s">
        <v>664</v>
      </c>
      <c r="H225" s="63" t="s">
        <v>2746</v>
      </c>
      <c r="I225" s="64">
        <v>1</v>
      </c>
      <c r="J225" s="63" t="s">
        <v>3797</v>
      </c>
    </row>
    <row r="226" spans="1:10" x14ac:dyDescent="0.25">
      <c r="A226" s="63" t="s">
        <v>213</v>
      </c>
      <c r="B226" s="63" t="s">
        <v>667</v>
      </c>
      <c r="C226" s="63" t="str">
        <f>VLOOKUP(B226,'3. DB25 Alle koder'!B:C,2,FALSE)</f>
        <v>Fremstilling af mørtel</v>
      </c>
      <c r="D226" s="64">
        <v>1</v>
      </c>
      <c r="E226" s="63" t="s">
        <v>3797</v>
      </c>
      <c r="F226" s="63" t="s">
        <v>213</v>
      </c>
      <c r="G226" s="63" t="s">
        <v>667</v>
      </c>
      <c r="H226" s="63" t="s">
        <v>666</v>
      </c>
      <c r="I226" s="64">
        <v>1</v>
      </c>
      <c r="J226" s="63" t="s">
        <v>3797</v>
      </c>
    </row>
    <row r="227" spans="1:10" x14ac:dyDescent="0.25">
      <c r="A227" s="63" t="s">
        <v>213</v>
      </c>
      <c r="B227" s="63" t="s">
        <v>670</v>
      </c>
      <c r="C227" s="63" t="str">
        <f>VLOOKUP(B227,'3. DB25 Alle koder'!B:C,2,FALSE)</f>
        <v>Fremstilling af fibercement</v>
      </c>
      <c r="D227" s="64">
        <v>1</v>
      </c>
      <c r="E227" s="63" t="s">
        <v>3797</v>
      </c>
      <c r="F227" s="63" t="s">
        <v>213</v>
      </c>
      <c r="G227" s="63" t="s">
        <v>670</v>
      </c>
      <c r="H227" s="63" t="s">
        <v>669</v>
      </c>
      <c r="I227" s="64">
        <v>1</v>
      </c>
      <c r="J227" s="63" t="s">
        <v>3797</v>
      </c>
    </row>
    <row r="228" spans="1:10" x14ac:dyDescent="0.25">
      <c r="A228" s="63" t="s">
        <v>213</v>
      </c>
      <c r="B228" s="63" t="s">
        <v>673</v>
      </c>
      <c r="C228" s="63" t="str">
        <f>VLOOKUP(B228,'3. DB25 Alle koder'!B:C,2,FALSE)</f>
        <v>Fremstilling af andre produkter af beton, cement og gips</v>
      </c>
      <c r="D228" s="64">
        <v>2</v>
      </c>
      <c r="E228" s="77" t="s">
        <v>3837</v>
      </c>
      <c r="F228" s="63" t="s">
        <v>213</v>
      </c>
      <c r="G228" s="63" t="s">
        <v>589</v>
      </c>
      <c r="H228" s="63" t="s">
        <v>591</v>
      </c>
      <c r="I228" s="64">
        <v>4</v>
      </c>
      <c r="J228" s="77" t="s">
        <v>3837</v>
      </c>
    </row>
    <row r="229" spans="1:10" x14ac:dyDescent="0.25">
      <c r="A229" s="63" t="s">
        <v>213</v>
      </c>
      <c r="B229" s="63" t="s">
        <v>673</v>
      </c>
      <c r="C229" s="63" t="str">
        <f>VLOOKUP(B229,'3. DB25 Alle koder'!B:C,2,FALSE)</f>
        <v>Fremstilling af andre produkter af beton, cement og gips</v>
      </c>
      <c r="D229" s="64">
        <v>2</v>
      </c>
      <c r="E229" s="63" t="s">
        <v>3797</v>
      </c>
      <c r="F229" s="63" t="s">
        <v>213</v>
      </c>
      <c r="G229" s="63" t="s">
        <v>3585</v>
      </c>
      <c r="H229" s="63" t="s">
        <v>2748</v>
      </c>
      <c r="I229" s="64">
        <v>1</v>
      </c>
      <c r="J229" s="63" t="s">
        <v>3797</v>
      </c>
    </row>
    <row r="230" spans="1:10" x14ac:dyDescent="0.25">
      <c r="A230" s="63" t="s">
        <v>213</v>
      </c>
      <c r="B230" s="63" t="s">
        <v>677</v>
      </c>
      <c r="C230" s="63" t="str">
        <f>VLOOKUP(B230,'3. DB25 Alle koder'!B:C,2,FALSE)</f>
        <v>Tilhugning, tilskæring og færdigbearbejdning af sten</v>
      </c>
      <c r="D230" s="64">
        <v>1</v>
      </c>
      <c r="E230" s="63" t="s">
        <v>3797</v>
      </c>
      <c r="F230" s="63" t="s">
        <v>213</v>
      </c>
      <c r="G230" s="63" t="s">
        <v>677</v>
      </c>
      <c r="H230" s="63" t="s">
        <v>675</v>
      </c>
      <c r="I230" s="64">
        <v>1</v>
      </c>
      <c r="J230" s="63" t="s">
        <v>3797</v>
      </c>
    </row>
    <row r="231" spans="1:10" x14ac:dyDescent="0.25">
      <c r="A231" s="63" t="s">
        <v>213</v>
      </c>
      <c r="B231" s="63" t="s">
        <v>681</v>
      </c>
      <c r="C231" s="63" t="str">
        <f>VLOOKUP(B231,'3. DB25 Alle koder'!B:C,2,FALSE)</f>
        <v>Fremstilling af slibemidler</v>
      </c>
      <c r="D231" s="64">
        <v>1</v>
      </c>
      <c r="E231" s="63" t="s">
        <v>3797</v>
      </c>
      <c r="F231" s="63" t="s">
        <v>213</v>
      </c>
      <c r="G231" s="63" t="s">
        <v>681</v>
      </c>
      <c r="H231" s="63" t="s">
        <v>680</v>
      </c>
      <c r="I231" s="64">
        <v>1</v>
      </c>
      <c r="J231" s="63" t="s">
        <v>3797</v>
      </c>
    </row>
    <row r="232" spans="1:10" x14ac:dyDescent="0.25">
      <c r="A232" s="63" t="s">
        <v>213</v>
      </c>
      <c r="B232" s="63" t="s">
        <v>683</v>
      </c>
      <c r="C232" s="63" t="str">
        <f>VLOOKUP(B232,'3. DB25 Alle koder'!B:C,2,FALSE)</f>
        <v>Fremstilling af asfalt og tagpap</v>
      </c>
      <c r="D232" s="64">
        <v>1</v>
      </c>
      <c r="E232" s="63" t="s">
        <v>3797</v>
      </c>
      <c r="F232" s="63" t="s">
        <v>213</v>
      </c>
      <c r="G232" s="63" t="s">
        <v>683</v>
      </c>
      <c r="H232" s="63" t="s">
        <v>684</v>
      </c>
      <c r="I232" s="64">
        <v>1</v>
      </c>
      <c r="J232" s="63" t="s">
        <v>3797</v>
      </c>
    </row>
    <row r="233" spans="1:10" x14ac:dyDescent="0.25">
      <c r="A233" s="63" t="s">
        <v>213</v>
      </c>
      <c r="B233" s="63" t="s">
        <v>685</v>
      </c>
      <c r="C233" s="63" t="str">
        <f>VLOOKUP(B233,'3. DB25 Alle koder'!B:C,2,FALSE)</f>
        <v>Fremstilling af andre ikke-metalholdige mineralske produkter, bortset fra asfalt og tagpap</v>
      </c>
      <c r="D233" s="64">
        <v>2</v>
      </c>
      <c r="E233" s="67" t="s">
        <v>3813</v>
      </c>
      <c r="F233" s="63" t="s">
        <v>213</v>
      </c>
      <c r="G233" s="63" t="s">
        <v>353</v>
      </c>
      <c r="H233" s="63" t="s">
        <v>351</v>
      </c>
      <c r="I233" s="64">
        <v>3</v>
      </c>
      <c r="J233" s="67" t="s">
        <v>3813</v>
      </c>
    </row>
    <row r="234" spans="1:10" x14ac:dyDescent="0.25">
      <c r="A234" s="63" t="s">
        <v>213</v>
      </c>
      <c r="B234" s="63" t="s">
        <v>685</v>
      </c>
      <c r="C234" s="63" t="str">
        <f>VLOOKUP(B234,'3. DB25 Alle koder'!B:C,2,FALSE)</f>
        <v>Fremstilling af andre ikke-metalholdige mineralske produkter, bortset fra asfalt og tagpap</v>
      </c>
      <c r="D234" s="64">
        <v>2</v>
      </c>
      <c r="E234" s="63" t="s">
        <v>3797</v>
      </c>
      <c r="F234" s="63" t="s">
        <v>213</v>
      </c>
      <c r="G234" s="63" t="s">
        <v>685</v>
      </c>
      <c r="H234" s="63" t="s">
        <v>686</v>
      </c>
      <c r="I234" s="64">
        <v>1</v>
      </c>
      <c r="J234" s="63" t="s">
        <v>3797</v>
      </c>
    </row>
    <row r="235" spans="1:10" x14ac:dyDescent="0.25">
      <c r="A235" s="63" t="s">
        <v>213</v>
      </c>
      <c r="B235" s="63" t="s">
        <v>692</v>
      </c>
      <c r="C235" s="63" t="str">
        <f>VLOOKUP(B235,'3. DB25 Alle koder'!B:C,2,FALSE)</f>
        <v>Fremstilling af råjern og råstål samt jernlegeringer</v>
      </c>
      <c r="D235" s="64">
        <v>1</v>
      </c>
      <c r="E235" s="67" t="s">
        <v>3797</v>
      </c>
      <c r="F235" s="63" t="s">
        <v>213</v>
      </c>
      <c r="G235" s="63" t="s">
        <v>692</v>
      </c>
      <c r="H235" s="63" t="s">
        <v>690</v>
      </c>
      <c r="I235" s="64">
        <v>1</v>
      </c>
      <c r="J235" s="67" t="s">
        <v>3797</v>
      </c>
    </row>
    <row r="236" spans="1:10" x14ac:dyDescent="0.25">
      <c r="A236" s="63" t="s">
        <v>213</v>
      </c>
      <c r="B236" s="63" t="s">
        <v>696</v>
      </c>
      <c r="C236" s="63" t="str">
        <f>VLOOKUP(B236,'3. DB25 Alle koder'!B:C,2,FALSE)</f>
        <v>Fremstilling af rør, hule profiler og tilhørende fittings af stål</v>
      </c>
      <c r="D236" s="64">
        <v>1</v>
      </c>
      <c r="E236" s="67" t="s">
        <v>3797</v>
      </c>
      <c r="F236" s="63" t="s">
        <v>213</v>
      </c>
      <c r="G236" s="63" t="s">
        <v>696</v>
      </c>
      <c r="H236" s="63" t="s">
        <v>2751</v>
      </c>
      <c r="I236" s="64">
        <v>1</v>
      </c>
      <c r="J236" s="67" t="s">
        <v>3797</v>
      </c>
    </row>
    <row r="237" spans="1:10" x14ac:dyDescent="0.25">
      <c r="A237" s="63" t="s">
        <v>213</v>
      </c>
      <c r="B237" s="63" t="s">
        <v>701</v>
      </c>
      <c r="C237" s="63" t="str">
        <f>VLOOKUP(B237,'3. DB25 Alle koder'!B:C,2,FALSE)</f>
        <v>Fremstilling af stænger ved koldtrækning</v>
      </c>
      <c r="D237" s="64">
        <v>1</v>
      </c>
      <c r="E237" s="63" t="s">
        <v>3797</v>
      </c>
      <c r="F237" s="63" t="s">
        <v>213</v>
      </c>
      <c r="G237" s="63" t="s">
        <v>701</v>
      </c>
      <c r="H237" s="63" t="s">
        <v>700</v>
      </c>
      <c r="I237" s="64">
        <v>1</v>
      </c>
      <c r="J237" s="63" t="s">
        <v>3797</v>
      </c>
    </row>
    <row r="238" spans="1:10" x14ac:dyDescent="0.25">
      <c r="A238" s="63" t="s">
        <v>213</v>
      </c>
      <c r="B238" s="63" t="s">
        <v>704</v>
      </c>
      <c r="C238" s="63" t="str">
        <f>VLOOKUP(B238,'3. DB25 Alle koder'!B:C,2,FALSE)</f>
        <v>Fremstilling af stålbånd ved koldvalsning</v>
      </c>
      <c r="D238" s="64">
        <v>1</v>
      </c>
      <c r="E238" s="63" t="s">
        <v>3797</v>
      </c>
      <c r="F238" s="63" t="s">
        <v>213</v>
      </c>
      <c r="G238" s="63" t="s">
        <v>704</v>
      </c>
      <c r="H238" s="63" t="s">
        <v>703</v>
      </c>
      <c r="I238" s="64">
        <v>1</v>
      </c>
      <c r="J238" s="63" t="s">
        <v>3797</v>
      </c>
    </row>
    <row r="239" spans="1:10" x14ac:dyDescent="0.25">
      <c r="A239" s="63" t="s">
        <v>213</v>
      </c>
      <c r="B239" s="63" t="s">
        <v>707</v>
      </c>
      <c r="C239" s="63" t="str">
        <f>VLOOKUP(B239,'3. DB25 Alle koder'!B:C,2,FALSE)</f>
        <v>Koldbehandling</v>
      </c>
      <c r="D239" s="64">
        <v>1</v>
      </c>
      <c r="E239" s="63" t="s">
        <v>3797</v>
      </c>
      <c r="F239" s="63" t="s">
        <v>213</v>
      </c>
      <c r="G239" s="63" t="s">
        <v>707</v>
      </c>
      <c r="H239" s="63" t="s">
        <v>706</v>
      </c>
      <c r="I239" s="64">
        <v>1</v>
      </c>
      <c r="J239" s="63" t="s">
        <v>3797</v>
      </c>
    </row>
    <row r="240" spans="1:10" x14ac:dyDescent="0.25">
      <c r="A240" s="63" t="s">
        <v>213</v>
      </c>
      <c r="B240" s="63" t="s">
        <v>710</v>
      </c>
      <c r="C240" s="63" t="str">
        <f>VLOOKUP(B240,'3. DB25 Alle koder'!B:C,2,FALSE)</f>
        <v>Fremstilling af tråd ved koldtrækning</v>
      </c>
      <c r="D240" s="64">
        <v>1</v>
      </c>
      <c r="E240" s="63" t="s">
        <v>3797</v>
      </c>
      <c r="F240" s="63" t="s">
        <v>213</v>
      </c>
      <c r="G240" s="63" t="s">
        <v>710</v>
      </c>
      <c r="H240" s="63" t="s">
        <v>709</v>
      </c>
      <c r="I240" s="64">
        <v>1</v>
      </c>
      <c r="J240" s="63" t="s">
        <v>3797</v>
      </c>
    </row>
    <row r="241" spans="1:10" x14ac:dyDescent="0.25">
      <c r="A241" s="63" t="s">
        <v>213</v>
      </c>
      <c r="B241" s="63" t="s">
        <v>715</v>
      </c>
      <c r="C241" s="63" t="str">
        <f>VLOOKUP(B241,'3. DB25 Alle koder'!B:C,2,FALSE)</f>
        <v>Fremstilling af ædelmetaller</v>
      </c>
      <c r="D241" s="64">
        <v>1</v>
      </c>
      <c r="E241" s="63" t="s">
        <v>3797</v>
      </c>
      <c r="F241" s="63" t="s">
        <v>213</v>
      </c>
      <c r="G241" s="63" t="s">
        <v>715</v>
      </c>
      <c r="H241" s="63" t="s">
        <v>714</v>
      </c>
      <c r="I241" s="64">
        <v>1</v>
      </c>
      <c r="J241" s="63" t="s">
        <v>3797</v>
      </c>
    </row>
    <row r="242" spans="1:10" x14ac:dyDescent="0.25">
      <c r="A242" s="63" t="s">
        <v>213</v>
      </c>
      <c r="B242" s="63" t="s">
        <v>718</v>
      </c>
      <c r="C242" s="63" t="str">
        <f>VLOOKUP(B242,'3. DB25 Alle koder'!B:C,2,FALSE)</f>
        <v>Fremstilling af aluminium</v>
      </c>
      <c r="D242" s="64">
        <v>1</v>
      </c>
      <c r="E242" s="63" t="s">
        <v>3797</v>
      </c>
      <c r="F242" s="63" t="s">
        <v>213</v>
      </c>
      <c r="G242" s="63" t="s">
        <v>718</v>
      </c>
      <c r="H242" s="63" t="s">
        <v>717</v>
      </c>
      <c r="I242" s="64">
        <v>1</v>
      </c>
      <c r="J242" s="63" t="s">
        <v>3797</v>
      </c>
    </row>
    <row r="243" spans="1:10" x14ac:dyDescent="0.25">
      <c r="A243" s="63" t="s">
        <v>213</v>
      </c>
      <c r="B243" s="63" t="s">
        <v>721</v>
      </c>
      <c r="C243" s="63" t="str">
        <f>VLOOKUP(B243,'3. DB25 Alle koder'!B:C,2,FALSE)</f>
        <v>Fremstilling af bly, zink og tin</v>
      </c>
      <c r="D243" s="64">
        <v>1</v>
      </c>
      <c r="E243" s="63" t="s">
        <v>3797</v>
      </c>
      <c r="F243" s="63" t="s">
        <v>213</v>
      </c>
      <c r="G243" s="63" t="s">
        <v>721</v>
      </c>
      <c r="H243" s="63" t="s">
        <v>720</v>
      </c>
      <c r="I243" s="64">
        <v>1</v>
      </c>
      <c r="J243" s="63" t="s">
        <v>3797</v>
      </c>
    </row>
    <row r="244" spans="1:10" x14ac:dyDescent="0.25">
      <c r="A244" s="63" t="s">
        <v>213</v>
      </c>
      <c r="B244" s="63" t="s">
        <v>724</v>
      </c>
      <c r="C244" s="63" t="str">
        <f>VLOOKUP(B244,'3. DB25 Alle koder'!B:C,2,FALSE)</f>
        <v>Fremstilling af kobber</v>
      </c>
      <c r="D244" s="64">
        <v>1</v>
      </c>
      <c r="E244" s="63" t="s">
        <v>3797</v>
      </c>
      <c r="F244" s="63" t="s">
        <v>213</v>
      </c>
      <c r="G244" s="63" t="s">
        <v>724</v>
      </c>
      <c r="H244" s="63" t="s">
        <v>723</v>
      </c>
      <c r="I244" s="64">
        <v>1</v>
      </c>
      <c r="J244" s="63" t="s">
        <v>3797</v>
      </c>
    </row>
    <row r="245" spans="1:10" x14ac:dyDescent="0.25">
      <c r="A245" s="63" t="s">
        <v>213</v>
      </c>
      <c r="B245" s="63" t="s">
        <v>727</v>
      </c>
      <c r="C245" s="63" t="str">
        <f>VLOOKUP(B245,'3. DB25 Alle koder'!B:C,2,FALSE)</f>
        <v>Anden fremstilling af ikke-jernholdige metaller</v>
      </c>
      <c r="D245" s="64">
        <v>1</v>
      </c>
      <c r="E245" s="67" t="s">
        <v>3797</v>
      </c>
      <c r="F245" s="63" t="s">
        <v>213</v>
      </c>
      <c r="G245" s="63" t="s">
        <v>727</v>
      </c>
      <c r="H245" s="63" t="s">
        <v>726</v>
      </c>
      <c r="I245" s="64">
        <v>1</v>
      </c>
      <c r="J245" s="67" t="s">
        <v>3797</v>
      </c>
    </row>
    <row r="246" spans="1:10" x14ac:dyDescent="0.25">
      <c r="A246" s="63" t="s">
        <v>213</v>
      </c>
      <c r="B246" s="63" t="s">
        <v>730</v>
      </c>
      <c r="C246" s="63" t="str">
        <f>VLOOKUP(B246,'3. DB25 Alle koder'!B:C,2,FALSE)</f>
        <v>Oparbejdning af nukleart brændsel</v>
      </c>
      <c r="D246" s="64">
        <v>1</v>
      </c>
      <c r="E246" s="68" t="s">
        <v>3797</v>
      </c>
      <c r="F246" s="63" t="s">
        <v>213</v>
      </c>
      <c r="G246" s="63" t="s">
        <v>730</v>
      </c>
      <c r="H246" s="63" t="s">
        <v>729</v>
      </c>
      <c r="I246" s="64">
        <v>1</v>
      </c>
      <c r="J246" s="68" t="s">
        <v>3797</v>
      </c>
    </row>
    <row r="247" spans="1:10" x14ac:dyDescent="0.25">
      <c r="A247" s="63" t="s">
        <v>213</v>
      </c>
      <c r="B247" s="63" t="s">
        <v>735</v>
      </c>
      <c r="C247" s="63" t="str">
        <f>VLOOKUP(B247,'3. DB25 Alle koder'!B:C,2,FALSE)</f>
        <v>Støbning af jernprodukter</v>
      </c>
      <c r="D247" s="64">
        <v>1</v>
      </c>
      <c r="E247" s="68" t="s">
        <v>3797</v>
      </c>
      <c r="F247" s="63" t="s">
        <v>213</v>
      </c>
      <c r="G247" s="63" t="s">
        <v>735</v>
      </c>
      <c r="H247" s="63" t="s">
        <v>734</v>
      </c>
      <c r="I247" s="64">
        <v>1</v>
      </c>
      <c r="J247" s="68" t="s">
        <v>3797</v>
      </c>
    </row>
    <row r="248" spans="1:10" x14ac:dyDescent="0.25">
      <c r="A248" s="63" t="s">
        <v>213</v>
      </c>
      <c r="B248" s="63" t="s">
        <v>738</v>
      </c>
      <c r="C248" s="63" t="str">
        <f>VLOOKUP(B248,'3. DB25 Alle koder'!B:C,2,FALSE)</f>
        <v>Støbning af stålprodukter</v>
      </c>
      <c r="D248" s="64">
        <v>1</v>
      </c>
      <c r="E248" s="63" t="s">
        <v>3797</v>
      </c>
      <c r="F248" s="63" t="s">
        <v>213</v>
      </c>
      <c r="G248" s="63" t="s">
        <v>738</v>
      </c>
      <c r="H248" s="63" t="s">
        <v>737</v>
      </c>
      <c r="I248" s="64">
        <v>1</v>
      </c>
      <c r="J248" s="63" t="s">
        <v>3797</v>
      </c>
    </row>
    <row r="249" spans="1:10" x14ac:dyDescent="0.25">
      <c r="A249" s="63" t="s">
        <v>213</v>
      </c>
      <c r="B249" s="63" t="s">
        <v>741</v>
      </c>
      <c r="C249" s="63" t="str">
        <f>VLOOKUP(B249,'3. DB25 Alle koder'!B:C,2,FALSE)</f>
        <v>Støbning af letmetalprodukter</v>
      </c>
      <c r="D249" s="64">
        <v>1</v>
      </c>
      <c r="E249" s="77" t="s">
        <v>3841</v>
      </c>
      <c r="F249" s="63" t="s">
        <v>213</v>
      </c>
      <c r="G249" s="63" t="s">
        <v>741</v>
      </c>
      <c r="H249" s="63" t="s">
        <v>740</v>
      </c>
      <c r="I249" s="64">
        <v>2</v>
      </c>
      <c r="J249" s="77" t="s">
        <v>3841</v>
      </c>
    </row>
    <row r="250" spans="1:10" x14ac:dyDescent="0.25">
      <c r="A250" s="63" t="s">
        <v>213</v>
      </c>
      <c r="B250" s="63" t="s">
        <v>744</v>
      </c>
      <c r="C250" s="63" t="str">
        <f>VLOOKUP(B250,'3. DB25 Alle koder'!B:C,2,FALSE)</f>
        <v>Støbning af andre ikke-jernholdige metalprodukter</v>
      </c>
      <c r="D250" s="64">
        <v>2</v>
      </c>
      <c r="E250" s="77" t="s">
        <v>3842</v>
      </c>
      <c r="F250" s="63" t="s">
        <v>213</v>
      </c>
      <c r="G250" s="63" t="s">
        <v>741</v>
      </c>
      <c r="H250" s="63" t="s">
        <v>740</v>
      </c>
      <c r="I250" s="64">
        <v>2</v>
      </c>
      <c r="J250" s="77" t="s">
        <v>3842</v>
      </c>
    </row>
    <row r="251" spans="1:10" x14ac:dyDescent="0.25">
      <c r="A251" s="63" t="s">
        <v>213</v>
      </c>
      <c r="B251" s="63" t="s">
        <v>744</v>
      </c>
      <c r="C251" s="63" t="str">
        <f>VLOOKUP(B251,'3. DB25 Alle koder'!B:C,2,FALSE)</f>
        <v>Støbning af andre ikke-jernholdige metalprodukter</v>
      </c>
      <c r="D251" s="64">
        <v>2</v>
      </c>
      <c r="E251" s="63" t="s">
        <v>3797</v>
      </c>
      <c r="F251" s="63" t="s">
        <v>213</v>
      </c>
      <c r="G251" s="63" t="s">
        <v>744</v>
      </c>
      <c r="H251" s="63" t="s">
        <v>743</v>
      </c>
      <c r="I251" s="64">
        <v>1</v>
      </c>
      <c r="J251" s="63" t="s">
        <v>3797</v>
      </c>
    </row>
    <row r="252" spans="1:10" x14ac:dyDescent="0.25">
      <c r="A252" s="63" t="s">
        <v>213</v>
      </c>
      <c r="B252" s="63" t="s">
        <v>751</v>
      </c>
      <c r="C252" s="63" t="str">
        <f>VLOOKUP(B252,'3. DB25 Alle koder'!B:C,2,FALSE)</f>
        <v>Fremstilling af metalkonstruktioner og dele heraf</v>
      </c>
      <c r="D252" s="64">
        <v>1</v>
      </c>
      <c r="E252" s="63" t="s">
        <v>3797</v>
      </c>
      <c r="F252" s="63" t="s">
        <v>213</v>
      </c>
      <c r="G252" s="63" t="s">
        <v>751</v>
      </c>
      <c r="H252" s="63" t="s">
        <v>750</v>
      </c>
      <c r="I252" s="64">
        <v>1</v>
      </c>
      <c r="J252" s="63" t="s">
        <v>3797</v>
      </c>
    </row>
    <row r="253" spans="1:10" x14ac:dyDescent="0.25">
      <c r="A253" s="63" t="s">
        <v>213</v>
      </c>
      <c r="B253" s="63" t="s">
        <v>754</v>
      </c>
      <c r="C253" s="63" t="str">
        <f>VLOOKUP(B253,'3. DB25 Alle koder'!B:C,2,FALSE)</f>
        <v>Fremstilling af døre og vinduer af metal</v>
      </c>
      <c r="D253" s="64">
        <v>1</v>
      </c>
      <c r="E253" s="63" t="s">
        <v>3797</v>
      </c>
      <c r="F253" s="63" t="s">
        <v>213</v>
      </c>
      <c r="G253" s="63" t="s">
        <v>754</v>
      </c>
      <c r="H253" s="63" t="s">
        <v>753</v>
      </c>
      <c r="I253" s="64">
        <v>1</v>
      </c>
      <c r="J253" s="63" t="s">
        <v>3797</v>
      </c>
    </row>
    <row r="254" spans="1:10" x14ac:dyDescent="0.25">
      <c r="A254" s="63" t="s">
        <v>213</v>
      </c>
      <c r="B254" s="63" t="s">
        <v>759</v>
      </c>
      <c r="C254" s="63" t="str">
        <f>VLOOKUP(B254,'3. DB25 Alle koder'!B:C,2,FALSE)</f>
        <v>Fremstilling af radiatorer, damp- og fyringskedler til centralvarmeanlæg</v>
      </c>
      <c r="D254" s="64">
        <v>2</v>
      </c>
      <c r="E254" s="63" t="s">
        <v>3797</v>
      </c>
      <c r="F254" s="63" t="s">
        <v>213</v>
      </c>
      <c r="G254" s="63" t="s">
        <v>759</v>
      </c>
      <c r="H254" s="63" t="s">
        <v>2753</v>
      </c>
      <c r="I254" s="64">
        <v>1</v>
      </c>
      <c r="J254" s="63" t="s">
        <v>3797</v>
      </c>
    </row>
    <row r="255" spans="1:10" x14ac:dyDescent="0.25">
      <c r="A255" s="63" t="s">
        <v>213</v>
      </c>
      <c r="B255" s="63" t="s">
        <v>759</v>
      </c>
      <c r="C255" s="63" t="str">
        <f>VLOOKUP(B255,'3. DB25 Alle koder'!B:C,2,FALSE)</f>
        <v>Fremstilling af radiatorer, damp- og fyringskedler til centralvarmeanlæg</v>
      </c>
      <c r="D255" s="64">
        <v>2</v>
      </c>
      <c r="E255" s="63" t="s">
        <v>3797</v>
      </c>
      <c r="F255" s="63" t="s">
        <v>213</v>
      </c>
      <c r="G255" s="63" t="s">
        <v>766</v>
      </c>
      <c r="H255" s="63" t="s">
        <v>2755</v>
      </c>
      <c r="I255" s="64">
        <v>1</v>
      </c>
      <c r="J255" s="63" t="s">
        <v>3797</v>
      </c>
    </row>
    <row r="256" spans="1:10" x14ac:dyDescent="0.25">
      <c r="A256" s="63" t="s">
        <v>213</v>
      </c>
      <c r="B256" s="63" t="s">
        <v>762</v>
      </c>
      <c r="C256" s="63" t="str">
        <f>VLOOKUP(B256,'3. DB25 Alle koder'!B:C,2,FALSE)</f>
        <v>Fremstilling af andre tanke og beholdere af metal</v>
      </c>
      <c r="D256" s="64">
        <v>1</v>
      </c>
      <c r="E256" s="68" t="s">
        <v>3797</v>
      </c>
      <c r="F256" s="63" t="s">
        <v>213</v>
      </c>
      <c r="G256" s="63" t="s">
        <v>3357</v>
      </c>
      <c r="H256" s="63" t="s">
        <v>761</v>
      </c>
      <c r="I256" s="64">
        <v>1</v>
      </c>
      <c r="J256" s="68" t="s">
        <v>3797</v>
      </c>
    </row>
    <row r="257" spans="1:10" x14ac:dyDescent="0.25">
      <c r="A257" s="63" t="s">
        <v>213</v>
      </c>
      <c r="B257" s="63" t="s">
        <v>766</v>
      </c>
      <c r="C257" s="63" t="str">
        <f>VLOOKUP(B257,'3. DB25 Alle koder'!B:C,2,FALSE)</f>
        <v>Fremstilling af våben og ammunition</v>
      </c>
      <c r="D257" s="64">
        <v>1</v>
      </c>
      <c r="E257" s="68" t="s">
        <v>3797</v>
      </c>
      <c r="F257" s="63" t="s">
        <v>213</v>
      </c>
      <c r="G257" s="63" t="s">
        <v>770</v>
      </c>
      <c r="H257" s="63" t="s">
        <v>764</v>
      </c>
      <c r="I257" s="64">
        <v>1</v>
      </c>
      <c r="J257" s="68" t="s">
        <v>3797</v>
      </c>
    </row>
    <row r="258" spans="1:10" x14ac:dyDescent="0.25">
      <c r="A258" s="63" t="s">
        <v>213</v>
      </c>
      <c r="B258" s="63" t="s">
        <v>770</v>
      </c>
      <c r="C258" s="63" t="str">
        <f>VLOOKUP(B258,'3. DB25 Alle koder'!B:C,2,FALSE)</f>
        <v>Smedning og valsning af metal samt pulvermetallurgi</v>
      </c>
      <c r="D258" s="64">
        <v>1</v>
      </c>
      <c r="E258" s="68" t="s">
        <v>3797</v>
      </c>
      <c r="F258" s="63" t="s">
        <v>213</v>
      </c>
      <c r="G258" s="63" t="s">
        <v>3673</v>
      </c>
      <c r="H258" s="63" t="s">
        <v>2756</v>
      </c>
      <c r="I258" s="64">
        <v>1</v>
      </c>
      <c r="J258" s="68" t="s">
        <v>3797</v>
      </c>
    </row>
    <row r="259" spans="1:10" x14ac:dyDescent="0.25">
      <c r="A259" s="63" t="s">
        <v>213</v>
      </c>
      <c r="B259" s="63" t="s">
        <v>775</v>
      </c>
      <c r="C259" s="63" t="str">
        <f>VLOOKUP(B259,'3. DB25 Alle koder'!B:C,2,FALSE)</f>
        <v>Overfladebehandling af metal</v>
      </c>
      <c r="D259" s="64">
        <v>1</v>
      </c>
      <c r="E259" s="77" t="s">
        <v>3843</v>
      </c>
      <c r="F259" s="63" t="s">
        <v>213</v>
      </c>
      <c r="G259" s="63" t="s">
        <v>786</v>
      </c>
      <c r="H259" s="63" t="s">
        <v>774</v>
      </c>
      <c r="I259" s="64">
        <v>3</v>
      </c>
      <c r="J259" s="77" t="s">
        <v>3843</v>
      </c>
    </row>
    <row r="260" spans="1:10" x14ac:dyDescent="0.25">
      <c r="A260" s="63" t="s">
        <v>213</v>
      </c>
      <c r="B260" s="63" t="s">
        <v>778</v>
      </c>
      <c r="C260" s="63" t="str">
        <f>VLOOKUP(B260,'3. DB25 Alle koder'!B:C,2,FALSE)</f>
        <v>Varmebehandling af metal</v>
      </c>
      <c r="D260" s="64">
        <v>1</v>
      </c>
      <c r="E260" s="77" t="s">
        <v>3844</v>
      </c>
      <c r="F260" s="63" t="s">
        <v>213</v>
      </c>
      <c r="G260" s="63" t="s">
        <v>786</v>
      </c>
      <c r="H260" s="63" t="s">
        <v>774</v>
      </c>
      <c r="I260" s="64">
        <v>3</v>
      </c>
      <c r="J260" s="77" t="s">
        <v>3844</v>
      </c>
    </row>
    <row r="261" spans="1:10" x14ac:dyDescent="0.25">
      <c r="A261" s="63" t="s">
        <v>213</v>
      </c>
      <c r="B261" s="63" t="s">
        <v>781</v>
      </c>
      <c r="C261" s="63" t="str">
        <f>VLOOKUP(B261,'3. DB25 Alle koder'!B:C,2,FALSE)</f>
        <v>Maskinforarbejdning af metal</v>
      </c>
      <c r="D261" s="64">
        <v>2</v>
      </c>
      <c r="E261" s="77" t="s">
        <v>3845</v>
      </c>
      <c r="F261" s="63" t="s">
        <v>213</v>
      </c>
      <c r="G261" s="63" t="s">
        <v>786</v>
      </c>
      <c r="H261" s="63" t="s">
        <v>774</v>
      </c>
      <c r="I261" s="64">
        <v>3</v>
      </c>
      <c r="J261" s="77" t="s">
        <v>3845</v>
      </c>
    </row>
    <row r="262" spans="1:10" x14ac:dyDescent="0.25">
      <c r="A262" s="63" t="s">
        <v>213</v>
      </c>
      <c r="B262" s="63" t="s">
        <v>781</v>
      </c>
      <c r="C262" s="63" t="str">
        <f>VLOOKUP(B262,'3. DB25 Alle koder'!B:C,2,FALSE)</f>
        <v>Maskinforarbejdning af metal</v>
      </c>
      <c r="D262" s="64">
        <v>2</v>
      </c>
      <c r="E262" s="67" t="s">
        <v>3797</v>
      </c>
      <c r="F262" s="63" t="s">
        <v>213</v>
      </c>
      <c r="G262" s="63" t="s">
        <v>789</v>
      </c>
      <c r="H262" s="63" t="s">
        <v>2759</v>
      </c>
      <c r="I262" s="64">
        <v>1</v>
      </c>
      <c r="J262" s="67" t="s">
        <v>3797</v>
      </c>
    </row>
    <row r="263" spans="1:10" x14ac:dyDescent="0.25">
      <c r="A263" s="63" t="s">
        <v>213</v>
      </c>
      <c r="B263" s="63" t="s">
        <v>786</v>
      </c>
      <c r="C263" s="63" t="str">
        <f>VLOOKUP(B263,'3. DB25 Alle koder'!B:C,2,FALSE)</f>
        <v>Fremstilling af bestik, skære- og klipperedskaber</v>
      </c>
      <c r="D263" s="64">
        <v>1</v>
      </c>
      <c r="E263" s="63" t="s">
        <v>3797</v>
      </c>
      <c r="F263" s="63" t="s">
        <v>213</v>
      </c>
      <c r="G263" s="63" t="s">
        <v>3674</v>
      </c>
      <c r="H263" s="63" t="s">
        <v>785</v>
      </c>
      <c r="I263" s="64">
        <v>1</v>
      </c>
      <c r="J263" s="63" t="s">
        <v>3797</v>
      </c>
    </row>
    <row r="264" spans="1:10" x14ac:dyDescent="0.25">
      <c r="A264" s="63" t="s">
        <v>213</v>
      </c>
      <c r="B264" s="63" t="s">
        <v>789</v>
      </c>
      <c r="C264" s="63" t="str">
        <f>VLOOKUP(B264,'3. DB25 Alle koder'!B:C,2,FALSE)</f>
        <v>Fremstilling af låse og hængsler</v>
      </c>
      <c r="D264" s="64">
        <v>1</v>
      </c>
      <c r="E264" s="63" t="s">
        <v>3797</v>
      </c>
      <c r="F264" s="63" t="s">
        <v>213</v>
      </c>
      <c r="G264" s="63" t="s">
        <v>3675</v>
      </c>
      <c r="H264" s="63" t="s">
        <v>788</v>
      </c>
      <c r="I264" s="64">
        <v>1</v>
      </c>
      <c r="J264" s="63" t="s">
        <v>3797</v>
      </c>
    </row>
    <row r="265" spans="1:10" x14ac:dyDescent="0.25">
      <c r="A265" s="63" t="s">
        <v>213</v>
      </c>
      <c r="B265" s="63" t="s">
        <v>792</v>
      </c>
      <c r="C265" s="63" t="str">
        <f>VLOOKUP(B265,'3. DB25 Alle koder'!B:C,2,FALSE)</f>
        <v>Fremstilling af håndværktøj</v>
      </c>
      <c r="D265" s="64">
        <v>1</v>
      </c>
      <c r="E265" s="63" t="s">
        <v>3797</v>
      </c>
      <c r="F265" s="63" t="s">
        <v>213</v>
      </c>
      <c r="G265" s="63" t="s">
        <v>3359</v>
      </c>
      <c r="H265" s="63" t="s">
        <v>791</v>
      </c>
      <c r="I265" s="64">
        <v>1</v>
      </c>
      <c r="J265" s="63" t="s">
        <v>3797</v>
      </c>
    </row>
    <row r="266" spans="1:10" x14ac:dyDescent="0.25">
      <c r="A266" s="63" t="s">
        <v>213</v>
      </c>
      <c r="B266" s="63" t="s">
        <v>797</v>
      </c>
      <c r="C266" s="63" t="str">
        <f>VLOOKUP(B266,'3. DB25 Alle koder'!B:C,2,FALSE)</f>
        <v>Fremstilling af metaltønder og lignende beholdere</v>
      </c>
      <c r="D266" s="64">
        <v>1</v>
      </c>
      <c r="E266" s="63" t="s">
        <v>3797</v>
      </c>
      <c r="F266" s="63" t="s">
        <v>213</v>
      </c>
      <c r="G266" s="63" t="s">
        <v>797</v>
      </c>
      <c r="H266" s="63" t="s">
        <v>796</v>
      </c>
      <c r="I266" s="64">
        <v>1</v>
      </c>
      <c r="J266" s="63" t="s">
        <v>3797</v>
      </c>
    </row>
    <row r="267" spans="1:10" x14ac:dyDescent="0.25">
      <c r="A267" s="63" t="s">
        <v>213</v>
      </c>
      <c r="B267" s="63" t="s">
        <v>800</v>
      </c>
      <c r="C267" s="63" t="str">
        <f>VLOOKUP(B267,'3. DB25 Alle koder'!B:C,2,FALSE)</f>
        <v>Fremstilling af letmetalemballage</v>
      </c>
      <c r="D267" s="64">
        <v>1</v>
      </c>
      <c r="E267" s="63" t="s">
        <v>3797</v>
      </c>
      <c r="F267" s="63" t="s">
        <v>213</v>
      </c>
      <c r="G267" s="63" t="s">
        <v>800</v>
      </c>
      <c r="H267" s="63" t="s">
        <v>799</v>
      </c>
      <c r="I267" s="64">
        <v>1</v>
      </c>
      <c r="J267" s="63" t="s">
        <v>3797</v>
      </c>
    </row>
    <row r="268" spans="1:10" x14ac:dyDescent="0.25">
      <c r="A268" s="63" t="s">
        <v>213</v>
      </c>
      <c r="B268" s="63" t="s">
        <v>803</v>
      </c>
      <c r="C268" s="63" t="str">
        <f>VLOOKUP(B268,'3. DB25 Alle koder'!B:C,2,FALSE)</f>
        <v>Fremstilling af trådvarer, kæder og fjedre</v>
      </c>
      <c r="D268" s="64">
        <v>1</v>
      </c>
      <c r="E268" s="63" t="s">
        <v>3797</v>
      </c>
      <c r="F268" s="63" t="s">
        <v>213</v>
      </c>
      <c r="G268" s="63" t="s">
        <v>803</v>
      </c>
      <c r="H268" s="63" t="s">
        <v>802</v>
      </c>
      <c r="I268" s="64">
        <v>1</v>
      </c>
      <c r="J268" s="63" t="s">
        <v>3797</v>
      </c>
    </row>
    <row r="269" spans="1:10" x14ac:dyDescent="0.25">
      <c r="A269" s="63" t="s">
        <v>213</v>
      </c>
      <c r="B269" s="63" t="s">
        <v>806</v>
      </c>
      <c r="C269" s="63" t="str">
        <f>VLOOKUP(B269,'3. DB25 Alle koder'!B:C,2,FALSE)</f>
        <v>Fremstilling af lukkeanordninger, bolte, skruer og møtrikker</v>
      </c>
      <c r="D269" s="64">
        <v>1</v>
      </c>
      <c r="E269" s="63" t="s">
        <v>3797</v>
      </c>
      <c r="F269" s="63" t="s">
        <v>213</v>
      </c>
      <c r="G269" s="63" t="s">
        <v>806</v>
      </c>
      <c r="H269" s="63" t="s">
        <v>805</v>
      </c>
      <c r="I269" s="64">
        <v>1</v>
      </c>
      <c r="J269" s="63" t="s">
        <v>3797</v>
      </c>
    </row>
    <row r="270" spans="1:10" x14ac:dyDescent="0.25">
      <c r="A270" s="63" t="s">
        <v>213</v>
      </c>
      <c r="B270" s="63" t="s">
        <v>808</v>
      </c>
      <c r="C270" s="63" t="str">
        <f>VLOOKUP(B270,'3. DB25 Alle koder'!B:C,2,FALSE)</f>
        <v>Fremstilling af andre færdige metalprodukter i.a.n.</v>
      </c>
      <c r="D270" s="64">
        <v>1</v>
      </c>
      <c r="E270" s="63" t="s">
        <v>3797</v>
      </c>
      <c r="F270" s="63" t="s">
        <v>213</v>
      </c>
      <c r="G270" s="63" t="s">
        <v>808</v>
      </c>
      <c r="H270" s="63" t="s">
        <v>2764</v>
      </c>
      <c r="I270" s="64">
        <v>1</v>
      </c>
      <c r="J270" s="63" t="s">
        <v>3797</v>
      </c>
    </row>
    <row r="271" spans="1:10" x14ac:dyDescent="0.25">
      <c r="A271" s="63" t="s">
        <v>213</v>
      </c>
      <c r="B271" s="63" t="s">
        <v>815</v>
      </c>
      <c r="C271" s="63" t="str">
        <f>VLOOKUP(B271,'3. DB25 Alle koder'!B:C,2,FALSE)</f>
        <v>Fremstilling af elektroniske komponenter</v>
      </c>
      <c r="D271" s="64">
        <v>1</v>
      </c>
      <c r="E271" s="65" t="s">
        <v>3797</v>
      </c>
      <c r="F271" s="63" t="s">
        <v>213</v>
      </c>
      <c r="G271" s="63" t="s">
        <v>815</v>
      </c>
      <c r="H271" s="63" t="s">
        <v>812</v>
      </c>
      <c r="I271" s="69">
        <v>1</v>
      </c>
      <c r="J271" s="65" t="s">
        <v>3797</v>
      </c>
    </row>
    <row r="272" spans="1:10" x14ac:dyDescent="0.25">
      <c r="A272" s="63" t="s">
        <v>213</v>
      </c>
      <c r="B272" s="63" t="s">
        <v>818</v>
      </c>
      <c r="C272" s="63" t="str">
        <f>VLOOKUP(B272,'3. DB25 Alle koder'!B:C,2,FALSE)</f>
        <v>Fremstilling af printplader o.lign.</v>
      </c>
      <c r="D272" s="64">
        <v>1</v>
      </c>
      <c r="E272" s="67" t="s">
        <v>3797</v>
      </c>
      <c r="F272" s="63" t="s">
        <v>213</v>
      </c>
      <c r="G272" s="63" t="s">
        <v>818</v>
      </c>
      <c r="H272" s="63" t="s">
        <v>2765</v>
      </c>
      <c r="I272" s="64">
        <v>1</v>
      </c>
      <c r="J272" s="67" t="s">
        <v>3797</v>
      </c>
    </row>
    <row r="273" spans="1:10" x14ac:dyDescent="0.25">
      <c r="A273" s="63" t="s">
        <v>213</v>
      </c>
      <c r="B273" s="63" t="s">
        <v>822</v>
      </c>
      <c r="C273" s="63" t="str">
        <f>VLOOKUP(B273,'3. DB25 Alle koder'!B:C,2,FALSE)</f>
        <v>Fremstilling af computere og ydre enheder</v>
      </c>
      <c r="D273" s="64">
        <v>2</v>
      </c>
      <c r="E273" s="68" t="s">
        <v>3797</v>
      </c>
      <c r="F273" s="63" t="s">
        <v>213</v>
      </c>
      <c r="G273" s="63" t="s">
        <v>822</v>
      </c>
      <c r="H273" s="63" t="s">
        <v>820</v>
      </c>
      <c r="I273" s="69">
        <v>2</v>
      </c>
      <c r="J273" s="68" t="s">
        <v>3797</v>
      </c>
    </row>
    <row r="274" spans="1:10" x14ac:dyDescent="0.25">
      <c r="A274" s="63" t="s">
        <v>213</v>
      </c>
      <c r="B274" s="63" t="s">
        <v>822</v>
      </c>
      <c r="C274" s="63" t="str">
        <f>VLOOKUP(B274,'3. DB25 Alle koder'!B:C,2,FALSE)</f>
        <v>Fremstilling af computere og ydre enheder</v>
      </c>
      <c r="D274" s="64">
        <v>2</v>
      </c>
      <c r="E274" s="77" t="s">
        <v>3854</v>
      </c>
      <c r="F274" s="63" t="s">
        <v>213</v>
      </c>
      <c r="G274" s="63" t="s">
        <v>918</v>
      </c>
      <c r="H274" s="63" t="s">
        <v>2780</v>
      </c>
      <c r="I274" s="64">
        <v>2</v>
      </c>
      <c r="J274" s="77" t="s">
        <v>3854</v>
      </c>
    </row>
    <row r="275" spans="1:10" x14ac:dyDescent="0.25">
      <c r="A275" s="63" t="s">
        <v>213</v>
      </c>
      <c r="B275" s="63" t="s">
        <v>826</v>
      </c>
      <c r="C275" s="63" t="str">
        <f>VLOOKUP(B275,'3. DB25 Alle koder'!B:C,2,FALSE)</f>
        <v>Fremstilling af kommunikationsudstyr</v>
      </c>
      <c r="D275" s="64">
        <v>1</v>
      </c>
      <c r="E275" s="65" t="s">
        <v>3797</v>
      </c>
      <c r="F275" s="63" t="s">
        <v>213</v>
      </c>
      <c r="G275" s="63" t="s">
        <v>826</v>
      </c>
      <c r="H275" s="63" t="s">
        <v>824</v>
      </c>
      <c r="I275" s="64">
        <v>2</v>
      </c>
      <c r="J275" s="65" t="s">
        <v>3797</v>
      </c>
    </row>
    <row r="276" spans="1:10" x14ac:dyDescent="0.25">
      <c r="A276" s="63" t="s">
        <v>213</v>
      </c>
      <c r="B276" s="63" t="s">
        <v>830</v>
      </c>
      <c r="C276" s="63" t="str">
        <f>VLOOKUP(B276,'3. DB25 Alle koder'!B:C,2,FALSE)</f>
        <v>Fremstilling af elektronik til husholdninger</v>
      </c>
      <c r="D276" s="69">
        <v>2</v>
      </c>
      <c r="E276" s="94" t="s">
        <v>4062</v>
      </c>
      <c r="F276" s="63" t="s">
        <v>213</v>
      </c>
      <c r="G276" s="63" t="s">
        <v>822</v>
      </c>
      <c r="H276" s="63" t="s">
        <v>820</v>
      </c>
      <c r="I276" s="69">
        <v>2</v>
      </c>
      <c r="J276" s="94" t="s">
        <v>4062</v>
      </c>
    </row>
    <row r="277" spans="1:10" x14ac:dyDescent="0.25">
      <c r="A277" s="63" t="s">
        <v>213</v>
      </c>
      <c r="B277" s="63" t="s">
        <v>830</v>
      </c>
      <c r="C277" s="63" t="str">
        <f>VLOOKUP(B277,'3. DB25 Alle koder'!B:C,2,FALSE)</f>
        <v>Fremstilling af elektronik til husholdninger</v>
      </c>
      <c r="D277" s="69">
        <v>2</v>
      </c>
      <c r="E277" s="63" t="s">
        <v>3797</v>
      </c>
      <c r="F277" s="63" t="s">
        <v>213</v>
      </c>
      <c r="G277" s="63" t="s">
        <v>830</v>
      </c>
      <c r="H277" s="63" t="s">
        <v>828</v>
      </c>
      <c r="I277" s="64">
        <v>1</v>
      </c>
      <c r="J277" s="63" t="s">
        <v>3797</v>
      </c>
    </row>
    <row r="278" spans="1:10" x14ac:dyDescent="0.25">
      <c r="A278" s="63" t="s">
        <v>213</v>
      </c>
      <c r="B278" s="63" t="s">
        <v>834</v>
      </c>
      <c r="C278" s="63" t="str">
        <f>VLOOKUP(B278,'3. DB25 Alle koder'!B:C,2,FALSE)</f>
        <v>Fremstilling af udstyr til måling, afprøvning og navigation</v>
      </c>
      <c r="D278" s="64">
        <v>2</v>
      </c>
      <c r="E278" s="77" t="s">
        <v>3846</v>
      </c>
      <c r="F278" s="63" t="s">
        <v>213</v>
      </c>
      <c r="G278" s="63" t="s">
        <v>826</v>
      </c>
      <c r="H278" s="63" t="s">
        <v>824</v>
      </c>
      <c r="I278" s="64">
        <v>2</v>
      </c>
      <c r="J278" s="77" t="s">
        <v>3846</v>
      </c>
    </row>
    <row r="279" spans="1:10" x14ac:dyDescent="0.25">
      <c r="A279" s="63" t="s">
        <v>213</v>
      </c>
      <c r="B279" s="63" t="s">
        <v>834</v>
      </c>
      <c r="C279" s="63" t="str">
        <f>VLOOKUP(B279,'3. DB25 Alle koder'!B:C,2,FALSE)</f>
        <v>Fremstilling af udstyr til måling, afprøvning og navigation</v>
      </c>
      <c r="D279" s="64">
        <v>2</v>
      </c>
      <c r="E279" s="63" t="s">
        <v>3797</v>
      </c>
      <c r="F279" s="63" t="s">
        <v>213</v>
      </c>
      <c r="G279" s="63" t="s">
        <v>834</v>
      </c>
      <c r="H279" s="63" t="s">
        <v>2767</v>
      </c>
      <c r="I279" s="64">
        <v>1</v>
      </c>
      <c r="J279" s="63" t="s">
        <v>3797</v>
      </c>
    </row>
    <row r="280" spans="1:10" x14ac:dyDescent="0.25">
      <c r="A280" s="63" t="s">
        <v>213</v>
      </c>
      <c r="B280" s="63" t="s">
        <v>837</v>
      </c>
      <c r="C280" s="63" t="str">
        <f>VLOOKUP(B280,'3. DB25 Alle koder'!B:C,2,FALSE)</f>
        <v>Fremstilling af ure</v>
      </c>
      <c r="D280" s="64">
        <v>1</v>
      </c>
      <c r="E280" s="63" t="s">
        <v>3797</v>
      </c>
      <c r="F280" s="63" t="s">
        <v>213</v>
      </c>
      <c r="G280" s="63" t="s">
        <v>837</v>
      </c>
      <c r="H280" s="63" t="s">
        <v>836</v>
      </c>
      <c r="I280" s="64">
        <v>1</v>
      </c>
      <c r="J280" s="63" t="s">
        <v>3797</v>
      </c>
    </row>
    <row r="281" spans="1:10" x14ac:dyDescent="0.25">
      <c r="A281" s="63" t="s">
        <v>213</v>
      </c>
      <c r="B281" s="63" t="s">
        <v>841</v>
      </c>
      <c r="C281" s="63" t="str">
        <f>VLOOKUP(B281,'3. DB25 Alle koder'!B:C,2,FALSE)</f>
        <v>Fremstilling af høreapparater og dele hertil</v>
      </c>
      <c r="D281" s="64">
        <v>1</v>
      </c>
      <c r="E281" s="63" t="s">
        <v>3797</v>
      </c>
      <c r="F281" s="63" t="s">
        <v>213</v>
      </c>
      <c r="G281" s="63" t="s">
        <v>841</v>
      </c>
      <c r="H281" s="63" t="s">
        <v>842</v>
      </c>
      <c r="I281" s="64">
        <v>1</v>
      </c>
      <c r="J281" s="63" t="s">
        <v>3797</v>
      </c>
    </row>
    <row r="282" spans="1:10" x14ac:dyDescent="0.25">
      <c r="A282" s="63" t="s">
        <v>213</v>
      </c>
      <c r="B282" s="63" t="s">
        <v>843</v>
      </c>
      <c r="C282" s="63" t="str">
        <f>VLOOKUP(B282,'3. DB25 Alle koder'!B:C,2,FALSE)</f>
        <v>Fremstilling af bestrålingsudstyr og elektromedicinsk og elektroterapeutisk udstyr</v>
      </c>
      <c r="D282" s="64">
        <v>2</v>
      </c>
      <c r="E282" s="68" t="s">
        <v>3797</v>
      </c>
      <c r="F282" s="63" t="s">
        <v>213</v>
      </c>
      <c r="G282" s="63" t="s">
        <v>843</v>
      </c>
      <c r="H282" s="63" t="s">
        <v>844</v>
      </c>
      <c r="I282" s="64">
        <v>1</v>
      </c>
      <c r="J282" s="68" t="s">
        <v>3797</v>
      </c>
    </row>
    <row r="283" spans="1:10" x14ac:dyDescent="0.25">
      <c r="A283" s="63" t="s">
        <v>213</v>
      </c>
      <c r="B283" s="63" t="s">
        <v>843</v>
      </c>
      <c r="C283" s="63" t="str">
        <f>VLOOKUP(B283,'3. DB25 Alle koder'!B:C,2,FALSE)</f>
        <v>Fremstilling af bestrålingsudstyr og elektromedicinsk og elektroterapeutisk udstyr</v>
      </c>
      <c r="D283" s="64">
        <v>2</v>
      </c>
      <c r="E283" s="79" t="s">
        <v>4063</v>
      </c>
      <c r="F283" s="63" t="s">
        <v>213</v>
      </c>
      <c r="G283" s="63" t="s">
        <v>1050</v>
      </c>
      <c r="H283" s="63" t="s">
        <v>1048</v>
      </c>
      <c r="I283" s="64">
        <v>2</v>
      </c>
      <c r="J283" s="79" t="s">
        <v>4063</v>
      </c>
    </row>
    <row r="284" spans="1:10" x14ac:dyDescent="0.25">
      <c r="A284" s="63" t="s">
        <v>213</v>
      </c>
      <c r="B284" s="63" t="s">
        <v>848</v>
      </c>
      <c r="C284" s="63" t="str">
        <f>VLOOKUP(B284,'3. DB25 Alle koder'!B:C,2,FALSE)</f>
        <v>Fremstilling af optiske instrumenter, magnetiske og optiske medier og fotografisk udstyr</v>
      </c>
      <c r="D284" s="64">
        <v>2</v>
      </c>
      <c r="E284" s="67" t="s">
        <v>3797</v>
      </c>
      <c r="F284" s="63" t="s">
        <v>213</v>
      </c>
      <c r="G284" s="63" t="s">
        <v>848</v>
      </c>
      <c r="H284" s="63" t="s">
        <v>2768</v>
      </c>
      <c r="I284" s="64">
        <v>1</v>
      </c>
      <c r="J284" s="67" t="s">
        <v>3797</v>
      </c>
    </row>
    <row r="285" spans="1:10" x14ac:dyDescent="0.25">
      <c r="A285" s="63" t="s">
        <v>213</v>
      </c>
      <c r="B285" s="63" t="s">
        <v>848</v>
      </c>
      <c r="C285" s="63" t="str">
        <f>VLOOKUP(B285,'3. DB25 Alle koder'!B:C,2,FALSE)</f>
        <v>Fremstilling af optiske instrumenter, magnetiske og optiske medier og fotografisk udstyr</v>
      </c>
      <c r="D285" s="64">
        <v>2</v>
      </c>
      <c r="E285" s="67" t="s">
        <v>3797</v>
      </c>
      <c r="F285" s="63" t="s">
        <v>213</v>
      </c>
      <c r="G285" s="63" t="s">
        <v>3586</v>
      </c>
      <c r="H285" s="63" t="s">
        <v>2770</v>
      </c>
      <c r="I285" s="64">
        <v>1</v>
      </c>
      <c r="J285" s="67" t="s">
        <v>3797</v>
      </c>
    </row>
    <row r="286" spans="1:10" x14ac:dyDescent="0.25">
      <c r="A286" s="63" t="s">
        <v>213</v>
      </c>
      <c r="B286" s="63" t="s">
        <v>855</v>
      </c>
      <c r="C286" s="63" t="str">
        <f>VLOOKUP(B286,'3. DB25 Alle koder'!B:C,2,FALSE)</f>
        <v>Fremstilling af elektriske motorer, generatorer og transformatorer</v>
      </c>
      <c r="D286" s="64">
        <v>3</v>
      </c>
      <c r="E286" s="66" t="s">
        <v>3797</v>
      </c>
      <c r="F286" s="63" t="s">
        <v>213</v>
      </c>
      <c r="G286" s="63" t="s">
        <v>855</v>
      </c>
      <c r="H286" s="63" t="s">
        <v>2773</v>
      </c>
      <c r="I286" s="64">
        <v>2</v>
      </c>
      <c r="J286" s="66" t="s">
        <v>3797</v>
      </c>
    </row>
    <row r="287" spans="1:10" x14ac:dyDescent="0.25">
      <c r="A287" s="63" t="s">
        <v>213</v>
      </c>
      <c r="B287" s="63" t="s">
        <v>855</v>
      </c>
      <c r="C287" s="63" t="str">
        <f>VLOOKUP(B287,'3. DB25 Alle koder'!B:C,2,FALSE)</f>
        <v>Fremstilling af elektriske motorer, generatorer og transformatorer</v>
      </c>
      <c r="D287" s="64">
        <v>3</v>
      </c>
      <c r="E287" s="77" t="s">
        <v>3848</v>
      </c>
      <c r="F287" s="63" t="s">
        <v>213</v>
      </c>
      <c r="G287" s="63" t="s">
        <v>858</v>
      </c>
      <c r="H287" s="63" t="s">
        <v>857</v>
      </c>
      <c r="I287" s="64">
        <v>2</v>
      </c>
      <c r="J287" s="77" t="s">
        <v>3848</v>
      </c>
    </row>
    <row r="288" spans="1:10" x14ac:dyDescent="0.25">
      <c r="A288" s="63" t="s">
        <v>213</v>
      </c>
      <c r="B288" s="63" t="s">
        <v>855</v>
      </c>
      <c r="C288" s="63" t="str">
        <f>VLOOKUP(B288,'3. DB25 Alle koder'!B:C,2,FALSE)</f>
        <v>Fremstilling af elektriske motorer, generatorer og transformatorer</v>
      </c>
      <c r="D288" s="64">
        <v>3</v>
      </c>
      <c r="E288" s="77" t="s">
        <v>3849</v>
      </c>
      <c r="F288" s="63" t="s">
        <v>213</v>
      </c>
      <c r="G288" s="63" t="s">
        <v>889</v>
      </c>
      <c r="H288" s="63" t="s">
        <v>887</v>
      </c>
      <c r="I288" s="64">
        <v>4</v>
      </c>
      <c r="J288" s="77" t="s">
        <v>3849</v>
      </c>
    </row>
    <row r="289" spans="1:10" x14ac:dyDescent="0.25">
      <c r="A289" s="63" t="s">
        <v>213</v>
      </c>
      <c r="B289" s="63" t="s">
        <v>858</v>
      </c>
      <c r="C289" s="63" t="str">
        <f>VLOOKUP(B289,'3. DB25 Alle koder'!B:C,2,FALSE)</f>
        <v>Fremstilling af elektriske fordelings- og kontrolapparater</v>
      </c>
      <c r="D289" s="64">
        <v>1</v>
      </c>
      <c r="E289" s="65" t="s">
        <v>3797</v>
      </c>
      <c r="F289" s="63" t="s">
        <v>213</v>
      </c>
      <c r="G289" s="63" t="s">
        <v>858</v>
      </c>
      <c r="H289" s="63" t="s">
        <v>857</v>
      </c>
      <c r="I289" s="64">
        <v>2</v>
      </c>
      <c r="J289" s="65" t="s">
        <v>3797</v>
      </c>
    </row>
    <row r="290" spans="1:10" x14ac:dyDescent="0.25">
      <c r="A290" s="63" t="s">
        <v>213</v>
      </c>
      <c r="B290" s="63" t="s">
        <v>862</v>
      </c>
      <c r="C290" s="63" t="str">
        <f>VLOOKUP(B290,'3. DB25 Alle koder'!B:C,2,FALSE)</f>
        <v>Fremstilling af batterier og akkumulatorer</v>
      </c>
      <c r="D290" s="64">
        <v>1</v>
      </c>
      <c r="E290" s="67" t="s">
        <v>3797</v>
      </c>
      <c r="F290" s="63" t="s">
        <v>213</v>
      </c>
      <c r="G290" s="63" t="s">
        <v>862</v>
      </c>
      <c r="H290" s="63" t="s">
        <v>860</v>
      </c>
      <c r="I290" s="64">
        <v>1</v>
      </c>
      <c r="J290" s="67" t="s">
        <v>3797</v>
      </c>
    </row>
    <row r="291" spans="1:10" x14ac:dyDescent="0.25">
      <c r="A291" s="63" t="s">
        <v>213</v>
      </c>
      <c r="B291" s="63" t="s">
        <v>867</v>
      </c>
      <c r="C291" s="63" t="str">
        <f>VLOOKUP(B291,'3. DB25 Alle koder'!B:C,2,FALSE)</f>
        <v>Fremstilling af lyslederkabler</v>
      </c>
      <c r="D291" s="64">
        <v>1</v>
      </c>
      <c r="E291" s="67" t="s">
        <v>3797</v>
      </c>
      <c r="F291" s="63" t="s">
        <v>213</v>
      </c>
      <c r="G291" s="63" t="s">
        <v>867</v>
      </c>
      <c r="H291" s="63" t="s">
        <v>866</v>
      </c>
      <c r="I291" s="64">
        <v>1</v>
      </c>
      <c r="J291" s="67" t="s">
        <v>3797</v>
      </c>
    </row>
    <row r="292" spans="1:10" x14ac:dyDescent="0.25">
      <c r="A292" s="63" t="s">
        <v>213</v>
      </c>
      <c r="B292" s="63" t="s">
        <v>870</v>
      </c>
      <c r="C292" s="63" t="str">
        <f>VLOOKUP(B292,'3. DB25 Alle koder'!B:C,2,FALSE)</f>
        <v>Fremstilling af andre elektroniske og elektriske ledninger og kabler</v>
      </c>
      <c r="D292" s="64">
        <v>1</v>
      </c>
      <c r="E292" s="77" t="s">
        <v>4064</v>
      </c>
      <c r="F292" s="63" t="s">
        <v>213</v>
      </c>
      <c r="G292" s="63" t="s">
        <v>870</v>
      </c>
      <c r="H292" s="63" t="s">
        <v>869</v>
      </c>
      <c r="I292" s="69">
        <v>2</v>
      </c>
      <c r="J292" s="77" t="s">
        <v>4064</v>
      </c>
    </row>
    <row r="293" spans="1:10" x14ac:dyDescent="0.25">
      <c r="A293" s="63" t="s">
        <v>213</v>
      </c>
      <c r="B293" s="63" t="s">
        <v>873</v>
      </c>
      <c r="C293" s="63" t="str">
        <f>VLOOKUP(B293,'3. DB25 Alle koder'!B:C,2,FALSE)</f>
        <v>Fremstilling af tilbehør til ledninger og kabler</v>
      </c>
      <c r="D293" s="69">
        <v>2</v>
      </c>
      <c r="E293" s="79" t="s">
        <v>4065</v>
      </c>
      <c r="F293" s="63" t="s">
        <v>213</v>
      </c>
      <c r="G293" s="63" t="s">
        <v>870</v>
      </c>
      <c r="H293" s="63" t="s">
        <v>869</v>
      </c>
      <c r="I293" s="69">
        <v>2</v>
      </c>
      <c r="J293" s="79" t="s">
        <v>4065</v>
      </c>
    </row>
    <row r="294" spans="1:10" x14ac:dyDescent="0.25">
      <c r="A294" s="63" t="s">
        <v>213</v>
      </c>
      <c r="B294" s="63" t="s">
        <v>873</v>
      </c>
      <c r="C294" s="63" t="str">
        <f>VLOOKUP(B294,'3. DB25 Alle koder'!B:C,2,FALSE)</f>
        <v>Fremstilling af tilbehør til ledninger og kabler</v>
      </c>
      <c r="D294" s="69">
        <v>2</v>
      </c>
      <c r="E294" s="63" t="s">
        <v>3797</v>
      </c>
      <c r="F294" s="63" t="s">
        <v>213</v>
      </c>
      <c r="G294" s="63" t="s">
        <v>873</v>
      </c>
      <c r="H294" s="63" t="s">
        <v>872</v>
      </c>
      <c r="I294" s="64">
        <v>1</v>
      </c>
      <c r="J294" s="63" t="s">
        <v>3797</v>
      </c>
    </row>
    <row r="295" spans="1:10" x14ac:dyDescent="0.25">
      <c r="A295" s="63" t="s">
        <v>213</v>
      </c>
      <c r="B295" s="63" t="s">
        <v>877</v>
      </c>
      <c r="C295" s="63" t="str">
        <f>VLOOKUP(B295,'3. DB25 Alle koder'!B:C,2,FALSE)</f>
        <v>Fremstilling af belysningsartikler</v>
      </c>
      <c r="D295" s="64">
        <v>1</v>
      </c>
      <c r="E295" s="68" t="s">
        <v>3797</v>
      </c>
      <c r="F295" s="63" t="s">
        <v>213</v>
      </c>
      <c r="G295" s="63" t="s">
        <v>877</v>
      </c>
      <c r="H295" s="63" t="s">
        <v>2774</v>
      </c>
      <c r="I295" s="64">
        <v>1</v>
      </c>
      <c r="J295" s="68" t="s">
        <v>3797</v>
      </c>
    </row>
    <row r="296" spans="1:10" x14ac:dyDescent="0.25">
      <c r="A296" s="63" t="s">
        <v>213</v>
      </c>
      <c r="B296" s="63" t="s">
        <v>882</v>
      </c>
      <c r="C296" s="63" t="str">
        <f>VLOOKUP(B296,'3. DB25 Alle koder'!B:C,2,FALSE)</f>
        <v>Fremstilling af elektriske husholdningsapparater</v>
      </c>
      <c r="D296" s="64">
        <v>1</v>
      </c>
      <c r="E296" s="68" t="s">
        <v>3797</v>
      </c>
      <c r="F296" s="63" t="s">
        <v>213</v>
      </c>
      <c r="G296" s="63" t="s">
        <v>882</v>
      </c>
      <c r="H296" s="63" t="s">
        <v>881</v>
      </c>
      <c r="I296" s="64">
        <v>1</v>
      </c>
      <c r="J296" s="68" t="s">
        <v>3797</v>
      </c>
    </row>
    <row r="297" spans="1:10" x14ac:dyDescent="0.25">
      <c r="A297" s="63" t="s">
        <v>213</v>
      </c>
      <c r="B297" s="63" t="s">
        <v>885</v>
      </c>
      <c r="C297" s="63" t="str">
        <f>VLOOKUP(B297,'3. DB25 Alle koder'!B:C,2,FALSE)</f>
        <v>Fremstilling af ikke-elektriske husholdningsapparater</v>
      </c>
      <c r="D297" s="64">
        <v>1</v>
      </c>
      <c r="E297" s="73" t="s">
        <v>3797</v>
      </c>
      <c r="F297" s="63" t="s">
        <v>213</v>
      </c>
      <c r="G297" s="63" t="s">
        <v>885</v>
      </c>
      <c r="H297" s="63" t="s">
        <v>884</v>
      </c>
      <c r="I297" s="64">
        <v>1</v>
      </c>
      <c r="J297" s="73" t="s">
        <v>3797</v>
      </c>
    </row>
    <row r="298" spans="1:10" x14ac:dyDescent="0.25">
      <c r="A298" s="63" t="s">
        <v>213</v>
      </c>
      <c r="B298" s="63" t="s">
        <v>889</v>
      </c>
      <c r="C298" s="63" t="str">
        <f>VLOOKUP(B298,'3. DB25 Alle koder'!B:C,2,FALSE)</f>
        <v>Fremstilling af andet elektrisk udstyr</v>
      </c>
      <c r="D298" s="64">
        <v>2</v>
      </c>
      <c r="E298" s="70" t="s">
        <v>3797</v>
      </c>
      <c r="F298" s="63" t="s">
        <v>213</v>
      </c>
      <c r="G298" s="63" t="s">
        <v>889</v>
      </c>
      <c r="H298" s="63" t="s">
        <v>887</v>
      </c>
      <c r="I298" s="64">
        <v>4</v>
      </c>
      <c r="J298" s="70" t="s">
        <v>3797</v>
      </c>
    </row>
    <row r="299" spans="1:10" x14ac:dyDescent="0.25">
      <c r="A299" s="63" t="s">
        <v>213</v>
      </c>
      <c r="B299" s="63" t="s">
        <v>889</v>
      </c>
      <c r="C299" s="63" t="str">
        <f>VLOOKUP(B299,'3. DB25 Alle koder'!B:C,2,FALSE)</f>
        <v>Fremstilling af andet elektrisk udstyr</v>
      </c>
      <c r="D299" s="64">
        <v>2</v>
      </c>
      <c r="E299" s="77" t="s">
        <v>3856</v>
      </c>
      <c r="F299" s="63" t="s">
        <v>213</v>
      </c>
      <c r="G299" s="63" t="s">
        <v>3361</v>
      </c>
      <c r="H299" s="63" t="s">
        <v>2786</v>
      </c>
      <c r="I299" s="69">
        <v>3</v>
      </c>
      <c r="J299" s="77" t="s">
        <v>3856</v>
      </c>
    </row>
    <row r="300" spans="1:10" x14ac:dyDescent="0.25">
      <c r="A300" s="63" t="s">
        <v>213</v>
      </c>
      <c r="B300" s="63" t="s">
        <v>895</v>
      </c>
      <c r="C300" s="63" t="str">
        <f>VLOOKUP(B300,'3. DB25 Alle koder'!B:C,2,FALSE)</f>
        <v>Fremstilling af motorer og turbiner, undtagen motorer til flyvemaskiner, motorkøretøjer og knallerter</v>
      </c>
      <c r="D300" s="64">
        <v>2</v>
      </c>
      <c r="E300" s="68" t="s">
        <v>3797</v>
      </c>
      <c r="F300" s="63" t="s">
        <v>213</v>
      </c>
      <c r="G300" s="63" t="s">
        <v>3540</v>
      </c>
      <c r="H300" s="63" t="s">
        <v>2777</v>
      </c>
      <c r="I300" s="64">
        <v>2</v>
      </c>
      <c r="J300" s="68" t="s">
        <v>3797</v>
      </c>
    </row>
    <row r="301" spans="1:10" x14ac:dyDescent="0.25">
      <c r="A301" s="63" t="s">
        <v>213</v>
      </c>
      <c r="B301" s="63" t="s">
        <v>895</v>
      </c>
      <c r="C301" s="63" t="str">
        <f>VLOOKUP(B301,'3. DB25 Alle koder'!B:C,2,FALSE)</f>
        <v>Fremstilling af motorer og turbiner, undtagen motorer til flyvemaskiner, motorkøretøjer og knallerter</v>
      </c>
      <c r="D301" s="64">
        <v>2</v>
      </c>
      <c r="E301" s="70" t="s">
        <v>3797</v>
      </c>
      <c r="F301" s="63" t="s">
        <v>213</v>
      </c>
      <c r="G301" s="63" t="s">
        <v>3541</v>
      </c>
      <c r="H301" s="63" t="s">
        <v>2778</v>
      </c>
      <c r="I301" s="64">
        <v>3</v>
      </c>
      <c r="J301" s="70" t="s">
        <v>3797</v>
      </c>
    </row>
    <row r="302" spans="1:10" x14ac:dyDescent="0.25">
      <c r="A302" s="63" t="s">
        <v>213</v>
      </c>
      <c r="B302" s="63" t="s">
        <v>898</v>
      </c>
      <c r="C302" s="63" t="str">
        <f>VLOOKUP(B302,'3. DB25 Alle koder'!B:C,2,FALSE)</f>
        <v>Fremstilling af hydraulisk udstyr</v>
      </c>
      <c r="D302" s="64">
        <v>1</v>
      </c>
      <c r="E302" s="63" t="s">
        <v>3797</v>
      </c>
      <c r="F302" s="63" t="s">
        <v>213</v>
      </c>
      <c r="G302" s="63" t="s">
        <v>898</v>
      </c>
      <c r="H302" s="63" t="s">
        <v>897</v>
      </c>
      <c r="I302" s="64">
        <v>1</v>
      </c>
      <c r="J302" s="63" t="s">
        <v>3797</v>
      </c>
    </row>
    <row r="303" spans="1:10" x14ac:dyDescent="0.25">
      <c r="A303" s="63" t="s">
        <v>213</v>
      </c>
      <c r="B303" s="63" t="s">
        <v>901</v>
      </c>
      <c r="C303" s="63" t="str">
        <f>VLOOKUP(B303,'3. DB25 Alle koder'!B:C,2,FALSE)</f>
        <v>Fremstilling af andre pumper og kompressorer</v>
      </c>
      <c r="D303" s="64">
        <v>1</v>
      </c>
      <c r="E303" s="63" t="s">
        <v>3797</v>
      </c>
      <c r="F303" s="63" t="s">
        <v>213</v>
      </c>
      <c r="G303" s="63" t="s">
        <v>901</v>
      </c>
      <c r="H303" s="63" t="s">
        <v>900</v>
      </c>
      <c r="I303" s="64">
        <v>1</v>
      </c>
      <c r="J303" s="63" t="s">
        <v>3797</v>
      </c>
    </row>
    <row r="304" spans="1:10" x14ac:dyDescent="0.25">
      <c r="A304" s="63" t="s">
        <v>213</v>
      </c>
      <c r="B304" s="63" t="s">
        <v>904</v>
      </c>
      <c r="C304" s="63" t="str">
        <f>VLOOKUP(B304,'3. DB25 Alle koder'!B:C,2,FALSE)</f>
        <v>Fremstilling af andre haner og ventiler</v>
      </c>
      <c r="D304" s="64">
        <v>1</v>
      </c>
      <c r="E304" s="63" t="s">
        <v>3797</v>
      </c>
      <c r="F304" s="63" t="s">
        <v>213</v>
      </c>
      <c r="G304" s="63" t="s">
        <v>904</v>
      </c>
      <c r="H304" s="63" t="s">
        <v>903</v>
      </c>
      <c r="I304" s="64">
        <v>1</v>
      </c>
      <c r="J304" s="63" t="s">
        <v>3797</v>
      </c>
    </row>
    <row r="305" spans="1:10" x14ac:dyDescent="0.25">
      <c r="A305" s="63" t="s">
        <v>213</v>
      </c>
      <c r="B305" s="63" t="s">
        <v>907</v>
      </c>
      <c r="C305" s="63" t="str">
        <f>VLOOKUP(B305,'3. DB25 Alle koder'!B:C,2,FALSE)</f>
        <v>Fremstilling af lejer, tandhjul, tandhjulsudvekslinger og drivelementer</v>
      </c>
      <c r="D305" s="64">
        <v>1</v>
      </c>
      <c r="E305" s="67" t="s">
        <v>3797</v>
      </c>
      <c r="F305" s="63" t="s">
        <v>213</v>
      </c>
      <c r="G305" s="63" t="s">
        <v>907</v>
      </c>
      <c r="H305" s="63" t="s">
        <v>906</v>
      </c>
      <c r="I305" s="64">
        <v>1</v>
      </c>
      <c r="J305" s="67" t="s">
        <v>3797</v>
      </c>
    </row>
    <row r="306" spans="1:10" x14ac:dyDescent="0.25">
      <c r="A306" s="63" t="s">
        <v>213</v>
      </c>
      <c r="B306" s="63" t="s">
        <v>912</v>
      </c>
      <c r="C306" s="63" t="str">
        <f>VLOOKUP(B306,'3. DB25 Alle koder'!B:C,2,FALSE)</f>
        <v>Fremstilling af ovne, ildsteder og fyringsaggregater til boligopvarmning</v>
      </c>
      <c r="D306" s="64">
        <v>1</v>
      </c>
      <c r="E306" s="63" t="s">
        <v>3797</v>
      </c>
      <c r="F306" s="63" t="s">
        <v>213</v>
      </c>
      <c r="G306" s="63" t="s">
        <v>912</v>
      </c>
      <c r="H306" s="63" t="s">
        <v>2779</v>
      </c>
      <c r="I306" s="69">
        <v>2</v>
      </c>
      <c r="J306" s="63" t="s">
        <v>3797</v>
      </c>
    </row>
    <row r="307" spans="1:10" x14ac:dyDescent="0.25">
      <c r="A307" s="63" t="s">
        <v>213</v>
      </c>
      <c r="B307" s="63" t="s">
        <v>915</v>
      </c>
      <c r="C307" s="63" t="str">
        <f>VLOOKUP(B307,'3. DB25 Alle koder'!B:C,2,FALSE)</f>
        <v>Fremstilling af løfte- og håndteringsudstyr</v>
      </c>
      <c r="D307" s="64">
        <v>1</v>
      </c>
      <c r="E307" s="63" t="s">
        <v>3797</v>
      </c>
      <c r="F307" s="63" t="s">
        <v>213</v>
      </c>
      <c r="G307" s="63" t="s">
        <v>915</v>
      </c>
      <c r="H307" s="63" t="s">
        <v>914</v>
      </c>
      <c r="I307" s="64">
        <v>1</v>
      </c>
      <c r="J307" s="63" t="s">
        <v>3797</v>
      </c>
    </row>
    <row r="308" spans="1:10" x14ac:dyDescent="0.25">
      <c r="A308" s="63" t="s">
        <v>213</v>
      </c>
      <c r="B308" s="63" t="s">
        <v>918</v>
      </c>
      <c r="C308" s="63" t="str">
        <f>VLOOKUP(B308,'3. DB25 Alle koder'!B:C,2,FALSE)</f>
        <v>Fremstilling af kontormaskiner og -udstyr, undtagen computere og ydre enheder</v>
      </c>
      <c r="D308" s="64">
        <v>1</v>
      </c>
      <c r="E308" s="65" t="s">
        <v>3797</v>
      </c>
      <c r="F308" s="63" t="s">
        <v>213</v>
      </c>
      <c r="G308" s="63" t="s">
        <v>918</v>
      </c>
      <c r="H308" s="63" t="s">
        <v>2780</v>
      </c>
      <c r="I308" s="64">
        <v>2</v>
      </c>
      <c r="J308" s="65" t="s">
        <v>3797</v>
      </c>
    </row>
    <row r="309" spans="1:10" x14ac:dyDescent="0.25">
      <c r="A309" s="63" t="s">
        <v>213</v>
      </c>
      <c r="B309" s="63" t="s">
        <v>921</v>
      </c>
      <c r="C309" s="63" t="str">
        <f>VLOOKUP(B309,'3. DB25 Alle koder'!B:C,2,FALSE)</f>
        <v>Fremstilling af motordrevet håndværktøj</v>
      </c>
      <c r="D309" s="64">
        <v>1</v>
      </c>
      <c r="E309" s="68" t="s">
        <v>3797</v>
      </c>
      <c r="F309" s="63" t="s">
        <v>213</v>
      </c>
      <c r="G309" s="63" t="s">
        <v>921</v>
      </c>
      <c r="H309" s="63" t="s">
        <v>920</v>
      </c>
      <c r="I309" s="64">
        <v>1</v>
      </c>
      <c r="J309" s="68" t="s">
        <v>3797</v>
      </c>
    </row>
    <row r="310" spans="1:10" x14ac:dyDescent="0.25">
      <c r="A310" s="63" t="s">
        <v>213</v>
      </c>
      <c r="B310" s="63" t="s">
        <v>924</v>
      </c>
      <c r="C310" s="63" t="str">
        <f>VLOOKUP(B310,'3. DB25 Alle koder'!B:C,2,FALSE)</f>
        <v>Fremstilling af klimaanlæg, ikke til husholdningsbrug</v>
      </c>
      <c r="D310" s="69">
        <v>2</v>
      </c>
      <c r="E310" s="90" t="s">
        <v>4066</v>
      </c>
      <c r="F310" s="63" t="s">
        <v>213</v>
      </c>
      <c r="G310" s="63" t="s">
        <v>912</v>
      </c>
      <c r="H310" s="63" t="s">
        <v>2779</v>
      </c>
      <c r="I310" s="69">
        <v>2</v>
      </c>
      <c r="J310" s="90" t="s">
        <v>4066</v>
      </c>
    </row>
    <row r="311" spans="1:10" x14ac:dyDescent="0.25">
      <c r="A311" s="63" t="s">
        <v>213</v>
      </c>
      <c r="B311" s="63" t="s">
        <v>924</v>
      </c>
      <c r="C311" s="63" t="str">
        <f>VLOOKUP(B311,'3. DB25 Alle koder'!B:C,2,FALSE)</f>
        <v>Fremstilling af klimaanlæg, ikke til husholdningsbrug</v>
      </c>
      <c r="D311" s="69">
        <v>2</v>
      </c>
      <c r="E311" s="65" t="s">
        <v>3797</v>
      </c>
      <c r="F311" s="63" t="s">
        <v>213</v>
      </c>
      <c r="G311" s="63" t="s">
        <v>924</v>
      </c>
      <c r="H311" s="63" t="s">
        <v>2781</v>
      </c>
      <c r="I311" s="64">
        <v>2</v>
      </c>
      <c r="J311" s="65" t="s">
        <v>3797</v>
      </c>
    </row>
    <row r="312" spans="1:10" x14ac:dyDescent="0.25">
      <c r="A312" s="63" t="s">
        <v>213</v>
      </c>
      <c r="B312" s="63" t="s">
        <v>926</v>
      </c>
      <c r="C312" s="63" t="str">
        <f>VLOOKUP(B312,'3. DB25 Alle koder'!B:C,2,FALSE)</f>
        <v>Fremstilling af andre maskiner til generelle formål i.a.n.</v>
      </c>
      <c r="D312" s="64">
        <v>1</v>
      </c>
      <c r="E312" s="63" t="s">
        <v>3797</v>
      </c>
      <c r="F312" s="63" t="s">
        <v>213</v>
      </c>
      <c r="G312" s="63" t="s">
        <v>926</v>
      </c>
      <c r="H312" s="63" t="s">
        <v>2782</v>
      </c>
      <c r="I312" s="64">
        <v>1</v>
      </c>
      <c r="J312" s="63" t="s">
        <v>3797</v>
      </c>
    </row>
    <row r="313" spans="1:10" x14ac:dyDescent="0.25">
      <c r="A313" s="63" t="s">
        <v>213</v>
      </c>
      <c r="B313" s="63" t="s">
        <v>930</v>
      </c>
      <c r="C313" s="63" t="str">
        <f>VLOOKUP(B313,'3. DB25 Alle koder'!B:C,2,FALSE)</f>
        <v>Fremstilling af landbrugs- og skovbrugsmaskiner</v>
      </c>
      <c r="D313" s="64">
        <v>2</v>
      </c>
      <c r="E313" s="68" t="s">
        <v>3797</v>
      </c>
      <c r="F313" s="63" t="s">
        <v>213</v>
      </c>
      <c r="G313" s="63" t="s">
        <v>930</v>
      </c>
      <c r="H313" s="63" t="s">
        <v>928</v>
      </c>
      <c r="I313" s="64">
        <v>1</v>
      </c>
      <c r="J313" s="68" t="s">
        <v>3797</v>
      </c>
    </row>
    <row r="314" spans="1:10" x14ac:dyDescent="0.25">
      <c r="A314" s="63" t="s">
        <v>213</v>
      </c>
      <c r="B314" s="63" t="s">
        <v>930</v>
      </c>
      <c r="C314" s="63" t="str">
        <f>VLOOKUP(B314,'3. DB25 Alle koder'!B:C,2,FALSE)</f>
        <v>Fremstilling af landbrugs- og skovbrugsmaskiner</v>
      </c>
      <c r="D314" s="64">
        <v>2</v>
      </c>
      <c r="E314" s="77" t="s">
        <v>3857</v>
      </c>
      <c r="F314" s="63" t="s">
        <v>213</v>
      </c>
      <c r="G314" s="63" t="s">
        <v>946</v>
      </c>
      <c r="H314" s="63" t="s">
        <v>2787</v>
      </c>
      <c r="I314" s="64">
        <v>2</v>
      </c>
      <c r="J314" s="77" t="s">
        <v>3857</v>
      </c>
    </row>
    <row r="315" spans="1:10" x14ac:dyDescent="0.25">
      <c r="A315" s="63" t="s">
        <v>213</v>
      </c>
      <c r="B315" s="63" t="s">
        <v>935</v>
      </c>
      <c r="C315" s="63" t="str">
        <f>VLOOKUP(B315,'3. DB25 Alle koder'!B:C,2,FALSE)</f>
        <v>Fremstilling af metalforarbejdende maskiner og maskinværktøj til bearbejdning af metal</v>
      </c>
      <c r="D315" s="69">
        <v>2</v>
      </c>
      <c r="E315" s="67" t="s">
        <v>3797</v>
      </c>
      <c r="F315" s="63" t="s">
        <v>213</v>
      </c>
      <c r="G315" s="63" t="s">
        <v>935</v>
      </c>
      <c r="H315" s="63" t="s">
        <v>2784</v>
      </c>
      <c r="I315" s="64">
        <v>1</v>
      </c>
      <c r="J315" s="67" t="s">
        <v>3797</v>
      </c>
    </row>
    <row r="316" spans="1:10" x14ac:dyDescent="0.25">
      <c r="A316" s="63" t="s">
        <v>213</v>
      </c>
      <c r="B316" s="63" t="s">
        <v>935</v>
      </c>
      <c r="C316" s="63" t="str">
        <f>VLOOKUP(B316,'3. DB25 Alle koder'!B:C,2,FALSE)</f>
        <v>Fremstilling af metalforarbejdende maskiner og maskinværktøj til bearbejdning af metal</v>
      </c>
      <c r="D316" s="69">
        <v>2</v>
      </c>
      <c r="E316" s="77" t="s">
        <v>4067</v>
      </c>
      <c r="F316" s="63" t="s">
        <v>213</v>
      </c>
      <c r="G316" s="63" t="s">
        <v>3361</v>
      </c>
      <c r="H316" s="63" t="s">
        <v>2786</v>
      </c>
      <c r="I316" s="69">
        <v>3</v>
      </c>
      <c r="J316" s="77" t="s">
        <v>4067</v>
      </c>
    </row>
    <row r="317" spans="1:10" x14ac:dyDescent="0.25">
      <c r="A317" s="63" t="s">
        <v>213</v>
      </c>
      <c r="B317" s="63" t="s">
        <v>938</v>
      </c>
      <c r="C317" s="63" t="str">
        <f>VLOOKUP(B317,'3. DB25 Alle koder'!B:C,2,FALSE)</f>
        <v>Fremstilling af andet maskinværktøj</v>
      </c>
      <c r="D317" s="64">
        <v>1</v>
      </c>
      <c r="E317" s="70" t="s">
        <v>3797</v>
      </c>
      <c r="F317" s="63" t="s">
        <v>213</v>
      </c>
      <c r="G317" s="63" t="s">
        <v>3361</v>
      </c>
      <c r="H317" s="63" t="s">
        <v>2786</v>
      </c>
      <c r="I317" s="69">
        <v>3</v>
      </c>
      <c r="J317" s="70" t="s">
        <v>3797</v>
      </c>
    </row>
    <row r="318" spans="1:10" x14ac:dyDescent="0.25">
      <c r="A318" s="63" t="s">
        <v>213</v>
      </c>
      <c r="B318" s="63" t="s">
        <v>943</v>
      </c>
      <c r="C318" s="63" t="str">
        <f>VLOOKUP(B318,'3. DB25 Alle koder'!B:C,2,FALSE)</f>
        <v>Fremstilling af maskiner til metallurgi</v>
      </c>
      <c r="D318" s="64">
        <v>1</v>
      </c>
      <c r="E318" s="63" t="s">
        <v>3797</v>
      </c>
      <c r="F318" s="63" t="s">
        <v>213</v>
      </c>
      <c r="G318" s="63" t="s">
        <v>943</v>
      </c>
      <c r="H318" s="63" t="s">
        <v>942</v>
      </c>
      <c r="I318" s="64">
        <v>1</v>
      </c>
      <c r="J318" s="63" t="s">
        <v>3797</v>
      </c>
    </row>
    <row r="319" spans="1:10" x14ac:dyDescent="0.25">
      <c r="A319" s="63" t="s">
        <v>213</v>
      </c>
      <c r="B319" s="63" t="s">
        <v>946</v>
      </c>
      <c r="C319" s="63" t="str">
        <f>VLOOKUP(B319,'3. DB25 Alle koder'!B:C,2,FALSE)</f>
        <v>Fremstilling af maskiner til råstofindvindingsindustrien samt bygge- og anlæg</v>
      </c>
      <c r="D319" s="64">
        <v>1</v>
      </c>
      <c r="E319" s="63" t="s">
        <v>3797</v>
      </c>
      <c r="F319" s="63" t="s">
        <v>213</v>
      </c>
      <c r="G319" s="63" t="s">
        <v>946</v>
      </c>
      <c r="H319" s="63" t="s">
        <v>2787</v>
      </c>
      <c r="I319" s="64">
        <v>2</v>
      </c>
      <c r="J319" s="63" t="s">
        <v>3797</v>
      </c>
    </row>
    <row r="320" spans="1:10" x14ac:dyDescent="0.25">
      <c r="A320" s="63" t="s">
        <v>213</v>
      </c>
      <c r="B320" s="63" t="s">
        <v>949</v>
      </c>
      <c r="C320" s="63" t="str">
        <f>VLOOKUP(B320,'3. DB25 Alle koder'!B:C,2,FALSE)</f>
        <v>Fremstilling af maskiner til føde-, drikke- og tobaksvareindustrien</v>
      </c>
      <c r="D320" s="64">
        <v>1</v>
      </c>
      <c r="E320" s="67" t="s">
        <v>3797</v>
      </c>
      <c r="F320" s="63" t="s">
        <v>213</v>
      </c>
      <c r="G320" s="63" t="s">
        <v>949</v>
      </c>
      <c r="H320" s="63" t="s">
        <v>948</v>
      </c>
      <c r="I320" s="64">
        <v>1</v>
      </c>
      <c r="J320" s="67" t="s">
        <v>3797</v>
      </c>
    </row>
    <row r="321" spans="1:10" x14ac:dyDescent="0.25">
      <c r="A321" s="63" t="s">
        <v>213</v>
      </c>
      <c r="B321" s="63" t="s">
        <v>951</v>
      </c>
      <c r="C321" s="63" t="str">
        <f>VLOOKUP(B321,'3. DB25 Alle koder'!B:C,2,FALSE)</f>
        <v>Fremstilling af maskiner til produktion af tekstiler, beklædningsartikler og læder</v>
      </c>
      <c r="D321" s="64">
        <v>1</v>
      </c>
      <c r="E321" s="68" t="s">
        <v>3797</v>
      </c>
      <c r="F321" s="63" t="s">
        <v>213</v>
      </c>
      <c r="G321" s="63" t="s">
        <v>951</v>
      </c>
      <c r="H321" s="63" t="s">
        <v>2788</v>
      </c>
      <c r="I321" s="64">
        <v>1</v>
      </c>
      <c r="J321" s="68" t="s">
        <v>3797</v>
      </c>
    </row>
    <row r="322" spans="1:10" x14ac:dyDescent="0.25">
      <c r="A322" s="63" t="s">
        <v>213</v>
      </c>
      <c r="B322" s="63" t="s">
        <v>953</v>
      </c>
      <c r="C322" s="63" t="str">
        <f>VLOOKUP(B322,'3. DB25 Alle koder'!B:C,2,FALSE)</f>
        <v>Fremstilling af maskiner til produktion af papir og pap</v>
      </c>
      <c r="D322" s="64">
        <v>1</v>
      </c>
      <c r="E322" s="63" t="s">
        <v>3797</v>
      </c>
      <c r="F322" s="63" t="s">
        <v>213</v>
      </c>
      <c r="G322" s="63" t="s">
        <v>953</v>
      </c>
      <c r="H322" s="63" t="s">
        <v>2789</v>
      </c>
      <c r="I322" s="64">
        <v>1</v>
      </c>
      <c r="J322" s="63" t="s">
        <v>3797</v>
      </c>
    </row>
    <row r="323" spans="1:10" x14ac:dyDescent="0.25">
      <c r="A323" s="63" t="s">
        <v>213</v>
      </c>
      <c r="B323" s="63" t="s">
        <v>955</v>
      </c>
      <c r="C323" s="63" t="str">
        <f>VLOOKUP(B323,'3. DB25 Alle koder'!B:C,2,FALSE)</f>
        <v>Fremstilling af maskiner til produktion af plast og gummi</v>
      </c>
      <c r="D323" s="64">
        <v>1</v>
      </c>
      <c r="E323" s="66" t="s">
        <v>3797</v>
      </c>
      <c r="F323" s="63" t="s">
        <v>213</v>
      </c>
      <c r="G323" s="63" t="s">
        <v>955</v>
      </c>
      <c r="H323" s="63" t="s">
        <v>2790</v>
      </c>
      <c r="I323" s="64">
        <v>2</v>
      </c>
      <c r="J323" s="66" t="s">
        <v>3797</v>
      </c>
    </row>
    <row r="324" spans="1:10" x14ac:dyDescent="0.25">
      <c r="A324" s="63" t="s">
        <v>213</v>
      </c>
      <c r="B324" s="63" t="s">
        <v>958</v>
      </c>
      <c r="C324" s="63" t="str">
        <f>VLOOKUP(B324,'3. DB25 Alle koder'!B:C,2,FALSE)</f>
        <v>Fremstilling af maskiner til additiv fremstilling</v>
      </c>
      <c r="D324" s="64">
        <v>2</v>
      </c>
      <c r="E324" s="77" t="s">
        <v>3858</v>
      </c>
      <c r="F324" s="63" t="s">
        <v>213</v>
      </c>
      <c r="G324" s="63" t="s">
        <v>955</v>
      </c>
      <c r="H324" s="63" t="s">
        <v>2790</v>
      </c>
      <c r="I324" s="64">
        <v>2</v>
      </c>
      <c r="J324" s="77" t="s">
        <v>3858</v>
      </c>
    </row>
    <row r="325" spans="1:10" x14ac:dyDescent="0.25">
      <c r="A325" s="63" t="s">
        <v>213</v>
      </c>
      <c r="B325" s="63" t="s">
        <v>958</v>
      </c>
      <c r="C325" s="63" t="str">
        <f>VLOOKUP(B325,'3. DB25 Alle koder'!B:C,2,FALSE)</f>
        <v>Fremstilling af maskiner til additiv fremstilling</v>
      </c>
      <c r="D325" s="64">
        <v>2</v>
      </c>
      <c r="E325" s="77" t="s">
        <v>3859</v>
      </c>
      <c r="F325" s="63" t="s">
        <v>213</v>
      </c>
      <c r="G325" s="63" t="s">
        <v>960</v>
      </c>
      <c r="H325" s="63" t="s">
        <v>2791</v>
      </c>
      <c r="I325" s="64">
        <v>2</v>
      </c>
      <c r="J325" s="77" t="s">
        <v>3859</v>
      </c>
    </row>
    <row r="326" spans="1:10" x14ac:dyDescent="0.25">
      <c r="A326" s="63" t="s">
        <v>213</v>
      </c>
      <c r="B326" s="63" t="s">
        <v>960</v>
      </c>
      <c r="C326" s="63" t="str">
        <f>VLOOKUP(B326,'3. DB25 Alle koder'!B:C,2,FALSE)</f>
        <v>Fremstilling af øvrige maskiner til specielle formål i.a.n.</v>
      </c>
      <c r="D326" s="64">
        <v>1</v>
      </c>
      <c r="E326" s="65" t="s">
        <v>3797</v>
      </c>
      <c r="F326" s="63" t="s">
        <v>213</v>
      </c>
      <c r="G326" s="63" t="s">
        <v>960</v>
      </c>
      <c r="H326" s="63" t="s">
        <v>2791</v>
      </c>
      <c r="I326" s="64">
        <v>2</v>
      </c>
      <c r="J326" s="65" t="s">
        <v>3797</v>
      </c>
    </row>
    <row r="327" spans="1:10" x14ac:dyDescent="0.25">
      <c r="A327" s="63" t="s">
        <v>213</v>
      </c>
      <c r="B327" s="63" t="s">
        <v>966</v>
      </c>
      <c r="C327" s="63" t="str">
        <f>VLOOKUP(B327,'3. DB25 Alle koder'!B:C,2,FALSE)</f>
        <v>Fremstilling af motorkøretøjer</v>
      </c>
      <c r="D327" s="64">
        <v>2</v>
      </c>
      <c r="E327" s="79" t="s">
        <v>3847</v>
      </c>
      <c r="F327" s="63" t="s">
        <v>213</v>
      </c>
      <c r="G327" s="63" t="s">
        <v>855</v>
      </c>
      <c r="H327" s="63" t="s">
        <v>2773</v>
      </c>
      <c r="I327" s="64">
        <v>2</v>
      </c>
      <c r="J327" s="79" t="s">
        <v>3847</v>
      </c>
    </row>
    <row r="328" spans="1:10" x14ac:dyDescent="0.25">
      <c r="A328" s="63" t="s">
        <v>213</v>
      </c>
      <c r="B328" s="63" t="s">
        <v>966</v>
      </c>
      <c r="C328" s="63" t="str">
        <f>VLOOKUP(B328,'3. DB25 Alle koder'!B:C,2,FALSE)</f>
        <v>Fremstilling af motorkøretøjer</v>
      </c>
      <c r="D328" s="64">
        <v>2</v>
      </c>
      <c r="E328" s="68" t="s">
        <v>3797</v>
      </c>
      <c r="F328" s="63" t="s">
        <v>213</v>
      </c>
      <c r="G328" s="63" t="s">
        <v>966</v>
      </c>
      <c r="H328" s="63" t="s">
        <v>964</v>
      </c>
      <c r="I328" s="64">
        <v>1</v>
      </c>
      <c r="J328" s="68" t="s">
        <v>3797</v>
      </c>
    </row>
    <row r="329" spans="1:10" x14ac:dyDescent="0.25">
      <c r="A329" s="63" t="s">
        <v>213</v>
      </c>
      <c r="B329" s="63" t="s">
        <v>970</v>
      </c>
      <c r="C329" s="63" t="str">
        <f>VLOOKUP(B329,'3. DB25 Alle koder'!B:C,2,FALSE)</f>
        <v>Fremstilling af karosserier til motorkøretøjer; fremstilling af påhængsvogne og sættevogne</v>
      </c>
      <c r="D329" s="64">
        <v>1</v>
      </c>
      <c r="E329" s="67" t="s">
        <v>3797</v>
      </c>
      <c r="F329" s="63" t="s">
        <v>213</v>
      </c>
      <c r="G329" s="63" t="s">
        <v>970</v>
      </c>
      <c r="H329" s="63" t="s">
        <v>968</v>
      </c>
      <c r="I329" s="64">
        <v>1</v>
      </c>
      <c r="J329" s="67" t="s">
        <v>3797</v>
      </c>
    </row>
    <row r="330" spans="1:10" x14ac:dyDescent="0.25">
      <c r="A330" s="63" t="s">
        <v>213</v>
      </c>
      <c r="B330" s="63" t="s">
        <v>975</v>
      </c>
      <c r="C330" s="63" t="str">
        <f>VLOOKUP(B330,'3. DB25 Alle koder'!B:C,2,FALSE)</f>
        <v>Fremstilling af elektrisk og elektronisk udstyr til motorkøretøjer</v>
      </c>
      <c r="D330" s="64">
        <v>2</v>
      </c>
      <c r="E330" s="77" t="s">
        <v>3850</v>
      </c>
      <c r="F330" s="63" t="s">
        <v>213</v>
      </c>
      <c r="G330" s="63" t="s">
        <v>889</v>
      </c>
      <c r="H330" s="63" t="s">
        <v>887</v>
      </c>
      <c r="I330" s="64">
        <v>4</v>
      </c>
      <c r="J330" s="77" t="s">
        <v>3850</v>
      </c>
    </row>
    <row r="331" spans="1:10" x14ac:dyDescent="0.25">
      <c r="A331" s="63" t="s">
        <v>213</v>
      </c>
      <c r="B331" s="63" t="s">
        <v>975</v>
      </c>
      <c r="C331" s="63" t="str">
        <f>VLOOKUP(B331,'3. DB25 Alle koder'!B:C,2,FALSE)</f>
        <v>Fremstilling af elektrisk og elektronisk udstyr til motorkøretøjer</v>
      </c>
      <c r="D331" s="64">
        <v>2</v>
      </c>
      <c r="E331" s="67" t="s">
        <v>3797</v>
      </c>
      <c r="F331" s="63" t="s">
        <v>213</v>
      </c>
      <c r="G331" s="63" t="s">
        <v>975</v>
      </c>
      <c r="H331" s="63" t="s">
        <v>974</v>
      </c>
      <c r="I331" s="64">
        <v>1</v>
      </c>
      <c r="J331" s="67" t="s">
        <v>3797</v>
      </c>
    </row>
    <row r="332" spans="1:10" x14ac:dyDescent="0.25">
      <c r="A332" s="63" t="s">
        <v>213</v>
      </c>
      <c r="B332" s="63" t="s">
        <v>978</v>
      </c>
      <c r="C332" s="63" t="str">
        <f>VLOOKUP(B332,'3. DB25 Alle koder'!B:C,2,FALSE)</f>
        <v>Fremstilling af andre dele og tilbehør til motorkøretøjer</v>
      </c>
      <c r="D332" s="64">
        <v>4</v>
      </c>
      <c r="E332" s="77" t="s">
        <v>3840</v>
      </c>
      <c r="F332" s="63" t="s">
        <v>213</v>
      </c>
      <c r="G332" s="63" t="s">
        <v>608</v>
      </c>
      <c r="H332" s="63" t="s">
        <v>607</v>
      </c>
      <c r="I332" s="64">
        <v>2</v>
      </c>
      <c r="J332" s="77" t="s">
        <v>3840</v>
      </c>
    </row>
    <row r="333" spans="1:10" x14ac:dyDescent="0.25">
      <c r="A333" s="63" t="s">
        <v>213</v>
      </c>
      <c r="B333" s="63" t="s">
        <v>978</v>
      </c>
      <c r="C333" s="63" t="str">
        <f>VLOOKUP(B333,'3. DB25 Alle koder'!B:C,2,FALSE)</f>
        <v>Fremstilling af andre dele og tilbehør til motorkøretøjer</v>
      </c>
      <c r="D333" s="64">
        <v>4</v>
      </c>
      <c r="E333" s="77" t="s">
        <v>3852</v>
      </c>
      <c r="F333" s="63" t="s">
        <v>213</v>
      </c>
      <c r="G333" s="63" t="s">
        <v>3541</v>
      </c>
      <c r="H333" s="63" t="s">
        <v>2778</v>
      </c>
      <c r="I333" s="64">
        <v>3</v>
      </c>
      <c r="J333" s="77" t="s">
        <v>3852</v>
      </c>
    </row>
    <row r="334" spans="1:10" x14ac:dyDescent="0.25">
      <c r="A334" s="63" t="s">
        <v>213</v>
      </c>
      <c r="B334" s="63" t="s">
        <v>978</v>
      </c>
      <c r="C334" s="63" t="str">
        <f>VLOOKUP(B334,'3. DB25 Alle koder'!B:C,2,FALSE)</f>
        <v>Fremstilling af andre dele og tilbehør til motorkøretøjer</v>
      </c>
      <c r="D334" s="64">
        <v>4</v>
      </c>
      <c r="E334" s="90" t="s">
        <v>3855</v>
      </c>
      <c r="F334" s="63" t="s">
        <v>213</v>
      </c>
      <c r="G334" s="63" t="s">
        <v>924</v>
      </c>
      <c r="H334" s="63" t="s">
        <v>2781</v>
      </c>
      <c r="I334" s="64">
        <v>2</v>
      </c>
      <c r="J334" s="90" t="s">
        <v>3855</v>
      </c>
    </row>
    <row r="335" spans="1:10" x14ac:dyDescent="0.25">
      <c r="A335" s="63" t="s">
        <v>213</v>
      </c>
      <c r="B335" s="63" t="s">
        <v>978</v>
      </c>
      <c r="C335" s="63" t="str">
        <f>VLOOKUP(B335,'3. DB25 Alle koder'!B:C,2,FALSE)</f>
        <v>Fremstilling af andre dele og tilbehør til motorkøretøjer</v>
      </c>
      <c r="D335" s="64">
        <v>4</v>
      </c>
      <c r="E335" s="68" t="s">
        <v>3797</v>
      </c>
      <c r="F335" s="63" t="s">
        <v>213</v>
      </c>
      <c r="G335" s="63" t="s">
        <v>978</v>
      </c>
      <c r="H335" s="63" t="s">
        <v>977</v>
      </c>
      <c r="I335" s="64">
        <v>1</v>
      </c>
      <c r="J335" s="68" t="s">
        <v>3797</v>
      </c>
    </row>
    <row r="336" spans="1:10" x14ac:dyDescent="0.25">
      <c r="A336" s="63" t="s">
        <v>213</v>
      </c>
      <c r="B336" s="63" t="s">
        <v>985</v>
      </c>
      <c r="C336" s="63" t="str">
        <f>VLOOKUP(B336,'3. DB25 Alle koder'!B:C,2,FALSE)</f>
        <v>Bygning af civile skibe og flydende materiel</v>
      </c>
      <c r="D336" s="64">
        <v>1</v>
      </c>
      <c r="E336" s="65" t="s">
        <v>3797</v>
      </c>
      <c r="F336" s="63" t="s">
        <v>213</v>
      </c>
      <c r="G336" s="63" t="s">
        <v>985</v>
      </c>
      <c r="H336" s="63" t="s">
        <v>2793</v>
      </c>
      <c r="I336" s="64">
        <v>2</v>
      </c>
      <c r="J336" s="65" t="s">
        <v>3797</v>
      </c>
    </row>
    <row r="337" spans="1:10" x14ac:dyDescent="0.25">
      <c r="A337" s="63" t="s">
        <v>213</v>
      </c>
      <c r="B337" s="63" t="s">
        <v>988</v>
      </c>
      <c r="C337" s="63" t="str">
        <f>VLOOKUP(B337,'3. DB25 Alle koder'!B:C,2,FALSE)</f>
        <v>Bygning af både til fritid og sport</v>
      </c>
      <c r="D337" s="64">
        <v>1</v>
      </c>
      <c r="E337" s="73" t="s">
        <v>3797</v>
      </c>
      <c r="F337" s="63" t="s">
        <v>213</v>
      </c>
      <c r="G337" s="63" t="s">
        <v>988</v>
      </c>
      <c r="H337" s="63" t="s">
        <v>987</v>
      </c>
      <c r="I337" s="64">
        <v>1</v>
      </c>
      <c r="J337" s="73" t="s">
        <v>3797</v>
      </c>
    </row>
    <row r="338" spans="1:10" x14ac:dyDescent="0.25">
      <c r="A338" s="63" t="s">
        <v>213</v>
      </c>
      <c r="B338" s="63" t="s">
        <v>991</v>
      </c>
      <c r="C338" s="63" t="str">
        <f>VLOOKUP(B338,'3. DB25 Alle koder'!B:C,2,FALSE)</f>
        <v>Bygning af militærfartøjer</v>
      </c>
      <c r="D338" s="64">
        <v>1</v>
      </c>
      <c r="E338" s="79" t="s">
        <v>3860</v>
      </c>
      <c r="F338" s="63" t="s">
        <v>213</v>
      </c>
      <c r="G338" s="63" t="s">
        <v>985</v>
      </c>
      <c r="H338" s="63" t="s">
        <v>2793</v>
      </c>
      <c r="I338" s="64">
        <v>2</v>
      </c>
      <c r="J338" s="79" t="s">
        <v>3860</v>
      </c>
    </row>
    <row r="339" spans="1:10" x14ac:dyDescent="0.25">
      <c r="A339" s="63" t="s">
        <v>213</v>
      </c>
      <c r="B339" s="63" t="s">
        <v>995</v>
      </c>
      <c r="C339" s="63" t="str">
        <f>VLOOKUP(B339,'3. DB25 Alle koder'!B:C,2,FALSE)</f>
        <v>Fremstilling af lokomotiver og andet rullende materiel til jernbaner og sporveje</v>
      </c>
      <c r="D339" s="64">
        <v>1</v>
      </c>
      <c r="E339" s="68" t="s">
        <v>3797</v>
      </c>
      <c r="F339" s="63" t="s">
        <v>213</v>
      </c>
      <c r="G339" s="63" t="s">
        <v>995</v>
      </c>
      <c r="H339" s="63" t="s">
        <v>993</v>
      </c>
      <c r="I339" s="64">
        <v>1</v>
      </c>
      <c r="J339" s="68" t="s">
        <v>3797</v>
      </c>
    </row>
    <row r="340" spans="1:10" x14ac:dyDescent="0.25">
      <c r="A340" s="63" t="s">
        <v>213</v>
      </c>
      <c r="B340" s="63" t="s">
        <v>1000</v>
      </c>
      <c r="C340" s="63" t="str">
        <f>VLOOKUP(B340,'3. DB25 Alle koder'!B:C,2,FALSE)</f>
        <v>Fremstilling af civile luft- og rumfartøjer o.lign.</v>
      </c>
      <c r="D340" s="64">
        <v>1</v>
      </c>
      <c r="E340" s="70" t="s">
        <v>3797</v>
      </c>
      <c r="F340" s="63" t="s">
        <v>213</v>
      </c>
      <c r="G340" s="63" t="s">
        <v>3363</v>
      </c>
      <c r="H340" s="63" t="s">
        <v>2794</v>
      </c>
      <c r="I340" s="64">
        <v>2</v>
      </c>
      <c r="J340" s="70" t="s">
        <v>3797</v>
      </c>
    </row>
    <row r="341" spans="1:10" x14ac:dyDescent="0.25">
      <c r="A341" s="63" t="s">
        <v>213</v>
      </c>
      <c r="B341" s="63" t="s">
        <v>1003</v>
      </c>
      <c r="C341" s="63" t="str">
        <f>VLOOKUP(B341,'3. DB25 Alle koder'!B:C,2,FALSE)</f>
        <v>Fremstilling af militære luft- og rumfartøjer o.lign.</v>
      </c>
      <c r="D341" s="64">
        <v>1</v>
      </c>
      <c r="E341" s="68" t="s">
        <v>3861</v>
      </c>
      <c r="F341" s="63" t="s">
        <v>213</v>
      </c>
      <c r="G341" s="63" t="s">
        <v>3363</v>
      </c>
      <c r="H341" s="63" t="s">
        <v>2794</v>
      </c>
      <c r="I341" s="64">
        <v>2</v>
      </c>
      <c r="J341" s="68" t="s">
        <v>3861</v>
      </c>
    </row>
    <row r="342" spans="1:10" x14ac:dyDescent="0.25">
      <c r="A342" s="63" t="s">
        <v>213</v>
      </c>
      <c r="B342" s="63" t="s">
        <v>1007</v>
      </c>
      <c r="C342" s="63" t="str">
        <f>VLOOKUP(B342,'3. DB25 Alle koder'!B:C,2,FALSE)</f>
        <v>Fremstilling af militære kampkøretøjer</v>
      </c>
      <c r="D342" s="64">
        <v>1</v>
      </c>
      <c r="E342" s="70" t="s">
        <v>3797</v>
      </c>
      <c r="F342" s="63" t="s">
        <v>213</v>
      </c>
      <c r="G342" s="63" t="s">
        <v>1007</v>
      </c>
      <c r="H342" s="63" t="s">
        <v>1005</v>
      </c>
      <c r="I342" s="64">
        <v>2</v>
      </c>
      <c r="J342" s="70" t="s">
        <v>3797</v>
      </c>
    </row>
    <row r="343" spans="1:10" x14ac:dyDescent="0.25">
      <c r="A343" s="63" t="s">
        <v>213</v>
      </c>
      <c r="B343" s="63" t="s">
        <v>1011</v>
      </c>
      <c r="C343" s="63" t="str">
        <f>VLOOKUP(B343,'3. DB25 Alle koder'!B:C,2,FALSE)</f>
        <v>Fremstilling af motorcykler</v>
      </c>
      <c r="D343" s="64">
        <v>2</v>
      </c>
      <c r="E343" s="79" t="s">
        <v>3853</v>
      </c>
      <c r="F343" s="63" t="s">
        <v>213</v>
      </c>
      <c r="G343" s="63" t="s">
        <v>3541</v>
      </c>
      <c r="H343" s="63" t="s">
        <v>2778</v>
      </c>
      <c r="I343" s="64">
        <v>3</v>
      </c>
      <c r="J343" s="79" t="s">
        <v>3853</v>
      </c>
    </row>
    <row r="344" spans="1:10" x14ac:dyDescent="0.25">
      <c r="A344" s="63" t="s">
        <v>213</v>
      </c>
      <c r="B344" s="63" t="s">
        <v>1011</v>
      </c>
      <c r="C344" s="63" t="str">
        <f>VLOOKUP(B344,'3. DB25 Alle koder'!B:C,2,FALSE)</f>
        <v>Fremstilling af motorcykler</v>
      </c>
      <c r="D344" s="64">
        <v>2</v>
      </c>
      <c r="E344" s="65" t="s">
        <v>3797</v>
      </c>
      <c r="F344" s="63" t="s">
        <v>213</v>
      </c>
      <c r="G344" s="63" t="s">
        <v>1011</v>
      </c>
      <c r="H344" s="63" t="s">
        <v>1010</v>
      </c>
      <c r="I344" s="64">
        <v>2</v>
      </c>
      <c r="J344" s="65" t="s">
        <v>3797</v>
      </c>
    </row>
    <row r="345" spans="1:10" x14ac:dyDescent="0.25">
      <c r="A345" s="63" t="s">
        <v>213</v>
      </c>
      <c r="B345" s="63" t="s">
        <v>1014</v>
      </c>
      <c r="C345" s="63" t="str">
        <f>VLOOKUP(B345,'3. DB25 Alle koder'!B:C,2,FALSE)</f>
        <v>Fremstilling af cykler og kørestole</v>
      </c>
      <c r="D345" s="64">
        <v>2</v>
      </c>
      <c r="E345" s="77" t="s">
        <v>3863</v>
      </c>
      <c r="F345" s="63" t="s">
        <v>213</v>
      </c>
      <c r="G345" s="63" t="s">
        <v>1011</v>
      </c>
      <c r="H345" s="63" t="s">
        <v>1010</v>
      </c>
      <c r="I345" s="64">
        <v>2</v>
      </c>
      <c r="J345" s="77" t="s">
        <v>3863</v>
      </c>
    </row>
    <row r="346" spans="1:10" x14ac:dyDescent="0.25">
      <c r="A346" s="63" t="s">
        <v>213</v>
      </c>
      <c r="B346" s="63" t="s">
        <v>1014</v>
      </c>
      <c r="C346" s="63" t="str">
        <f>VLOOKUP(B346,'3. DB25 Alle koder'!B:C,2,FALSE)</f>
        <v>Fremstilling af cykler og kørestole</v>
      </c>
      <c r="D346" s="64">
        <v>2</v>
      </c>
      <c r="E346" s="67" t="s">
        <v>3797</v>
      </c>
      <c r="F346" s="63" t="s">
        <v>213</v>
      </c>
      <c r="G346" s="63" t="s">
        <v>1014</v>
      </c>
      <c r="H346" s="63" t="s">
        <v>2797</v>
      </c>
      <c r="I346" s="64">
        <v>1</v>
      </c>
      <c r="J346" s="67" t="s">
        <v>3797</v>
      </c>
    </row>
    <row r="347" spans="1:10" x14ac:dyDescent="0.25">
      <c r="A347" s="63" t="s">
        <v>213</v>
      </c>
      <c r="B347" s="63" t="s">
        <v>1016</v>
      </c>
      <c r="C347" s="63" t="str">
        <f>VLOOKUP(B347,'3. DB25 Alle koder'!B:C,2,FALSE)</f>
        <v>Fremstilling af andre transportmidler i.a.n.</v>
      </c>
      <c r="D347" s="64">
        <v>1</v>
      </c>
      <c r="E347" s="73" t="s">
        <v>3797</v>
      </c>
      <c r="F347" s="63" t="s">
        <v>213</v>
      </c>
      <c r="G347" s="63" t="s">
        <v>1016</v>
      </c>
      <c r="H347" s="63" t="s">
        <v>2798</v>
      </c>
      <c r="I347" s="64">
        <v>1</v>
      </c>
      <c r="J347" s="73" t="s">
        <v>3797</v>
      </c>
    </row>
    <row r="348" spans="1:10" x14ac:dyDescent="0.25">
      <c r="A348" s="63" t="s">
        <v>213</v>
      </c>
      <c r="B348" s="63" t="s">
        <v>1021</v>
      </c>
      <c r="C348" s="63" t="str">
        <f>VLOOKUP(B348,'3. DB25 Alle koder'!B:C,2,FALSE)</f>
        <v>Fremstilling af møbler</v>
      </c>
      <c r="D348" s="64">
        <v>4</v>
      </c>
      <c r="E348" s="63" t="s">
        <v>3797</v>
      </c>
      <c r="F348" s="63" t="s">
        <v>213</v>
      </c>
      <c r="G348" s="63" t="s">
        <v>3587</v>
      </c>
      <c r="H348" s="63" t="s">
        <v>2800</v>
      </c>
      <c r="I348" s="64">
        <v>1</v>
      </c>
      <c r="J348" s="63" t="s">
        <v>3797</v>
      </c>
    </row>
    <row r="349" spans="1:10" x14ac:dyDescent="0.25">
      <c r="A349" s="63" t="s">
        <v>213</v>
      </c>
      <c r="B349" s="63" t="s">
        <v>1021</v>
      </c>
      <c r="C349" s="63" t="str">
        <f>VLOOKUP(B349,'3. DB25 Alle koder'!B:C,2,FALSE)</f>
        <v>Fremstilling af møbler</v>
      </c>
      <c r="D349" s="64">
        <v>4</v>
      </c>
      <c r="E349" s="67" t="s">
        <v>3797</v>
      </c>
      <c r="F349" s="63" t="s">
        <v>213</v>
      </c>
      <c r="G349" s="63" t="s">
        <v>3588</v>
      </c>
      <c r="H349" s="63" t="s">
        <v>2802</v>
      </c>
      <c r="I349" s="64">
        <v>1</v>
      </c>
      <c r="J349" s="67" t="s">
        <v>3797</v>
      </c>
    </row>
    <row r="350" spans="1:10" x14ac:dyDescent="0.25">
      <c r="A350" s="63" t="s">
        <v>213</v>
      </c>
      <c r="B350" s="63" t="s">
        <v>1021</v>
      </c>
      <c r="C350" s="63" t="str">
        <f>VLOOKUP(B350,'3. DB25 Alle koder'!B:C,2,FALSE)</f>
        <v>Fremstilling af møbler</v>
      </c>
      <c r="D350" s="64">
        <v>4</v>
      </c>
      <c r="E350" s="67" t="s">
        <v>3797</v>
      </c>
      <c r="F350" s="63" t="s">
        <v>213</v>
      </c>
      <c r="G350" s="63" t="s">
        <v>3589</v>
      </c>
      <c r="H350" s="63" t="s">
        <v>2804</v>
      </c>
      <c r="I350" s="64">
        <v>1</v>
      </c>
      <c r="J350" s="67" t="s">
        <v>3797</v>
      </c>
    </row>
    <row r="351" spans="1:10" x14ac:dyDescent="0.25">
      <c r="A351" s="63" t="s">
        <v>213</v>
      </c>
      <c r="B351" s="63" t="s">
        <v>1021</v>
      </c>
      <c r="C351" s="63" t="str">
        <f>VLOOKUP(B351,'3. DB25 Alle koder'!B:C,2,FALSE)</f>
        <v>Fremstilling af møbler</v>
      </c>
      <c r="D351" s="64">
        <v>4</v>
      </c>
      <c r="E351" s="67" t="s">
        <v>3797</v>
      </c>
      <c r="F351" s="63" t="s">
        <v>213</v>
      </c>
      <c r="G351" s="63" t="s">
        <v>3590</v>
      </c>
      <c r="H351" s="63" t="s">
        <v>2806</v>
      </c>
      <c r="I351" s="64">
        <v>1</v>
      </c>
      <c r="J351" s="67" t="s">
        <v>3797</v>
      </c>
    </row>
    <row r="352" spans="1:10" x14ac:dyDescent="0.25">
      <c r="A352" s="63" t="s">
        <v>213</v>
      </c>
      <c r="B352" s="63" t="s">
        <v>1028</v>
      </c>
      <c r="C352" s="63" t="str">
        <f>VLOOKUP(B352,'3. DB25 Alle koder'!B:C,2,FALSE)</f>
        <v>Prægning af mønter</v>
      </c>
      <c r="D352" s="64">
        <v>1</v>
      </c>
      <c r="E352" s="67" t="s">
        <v>3797</v>
      </c>
      <c r="F352" s="63" t="s">
        <v>213</v>
      </c>
      <c r="G352" s="63" t="s">
        <v>1028</v>
      </c>
      <c r="H352" s="63" t="s">
        <v>1027</v>
      </c>
      <c r="I352" s="64">
        <v>1</v>
      </c>
      <c r="J352" s="67" t="s">
        <v>3797</v>
      </c>
    </row>
    <row r="353" spans="1:10" x14ac:dyDescent="0.25">
      <c r="A353" s="63" t="s">
        <v>213</v>
      </c>
      <c r="B353" s="63" t="s">
        <v>1031</v>
      </c>
      <c r="C353" s="63" t="str">
        <f>VLOOKUP(B353,'3. DB25 Alle koder'!B:C,2,FALSE)</f>
        <v>Fremstilling af smykker og lignende varer</v>
      </c>
      <c r="D353" s="64">
        <v>1</v>
      </c>
      <c r="E353" s="67" t="s">
        <v>3797</v>
      </c>
      <c r="F353" s="63" t="s">
        <v>213</v>
      </c>
      <c r="G353" s="63" t="s">
        <v>1031</v>
      </c>
      <c r="H353" s="63" t="s">
        <v>2808</v>
      </c>
      <c r="I353" s="64">
        <v>1</v>
      </c>
      <c r="J353" s="67" t="s">
        <v>3797</v>
      </c>
    </row>
    <row r="354" spans="1:10" x14ac:dyDescent="0.25">
      <c r="A354" s="63" t="s">
        <v>213</v>
      </c>
      <c r="B354" s="63" t="s">
        <v>1034</v>
      </c>
      <c r="C354" s="63" t="str">
        <f>VLOOKUP(B354,'3. DB25 Alle koder'!B:C,2,FALSE)</f>
        <v>Fremstilling af bijouteri og lignende varer</v>
      </c>
      <c r="D354" s="64">
        <v>1</v>
      </c>
      <c r="E354" s="68" t="s">
        <v>3797</v>
      </c>
      <c r="F354" s="63" t="s">
        <v>213</v>
      </c>
      <c r="G354" s="63" t="s">
        <v>1034</v>
      </c>
      <c r="H354" s="63" t="s">
        <v>1033</v>
      </c>
      <c r="I354" s="64">
        <v>1</v>
      </c>
      <c r="J354" s="68" t="s">
        <v>3797</v>
      </c>
    </row>
    <row r="355" spans="1:10" x14ac:dyDescent="0.25">
      <c r="A355" s="63" t="s">
        <v>213</v>
      </c>
      <c r="B355" s="63" t="s">
        <v>1038</v>
      </c>
      <c r="C355" s="63" t="str">
        <f>VLOOKUP(B355,'3. DB25 Alle koder'!B:C,2,FALSE)</f>
        <v>Fremstilling af musikinstrumenter</v>
      </c>
      <c r="D355" s="64">
        <v>1</v>
      </c>
      <c r="E355" s="68" t="s">
        <v>3797</v>
      </c>
      <c r="F355" s="63" t="s">
        <v>213</v>
      </c>
      <c r="G355" s="63" t="s">
        <v>1038</v>
      </c>
      <c r="H355" s="63" t="s">
        <v>1036</v>
      </c>
      <c r="I355" s="64">
        <v>1</v>
      </c>
      <c r="J355" s="68" t="s">
        <v>3797</v>
      </c>
    </row>
    <row r="356" spans="1:10" x14ac:dyDescent="0.25">
      <c r="A356" s="63" t="s">
        <v>213</v>
      </c>
      <c r="B356" s="63" t="s">
        <v>1042</v>
      </c>
      <c r="C356" s="63" t="str">
        <f>VLOOKUP(B356,'3. DB25 Alle koder'!B:C,2,FALSE)</f>
        <v>Fremstilling af sportsudstyr</v>
      </c>
      <c r="D356" s="64">
        <v>1</v>
      </c>
      <c r="E356" s="65" t="s">
        <v>3797</v>
      </c>
      <c r="F356" s="63" t="s">
        <v>213</v>
      </c>
      <c r="G356" s="63" t="s">
        <v>1042</v>
      </c>
      <c r="H356" s="63" t="s">
        <v>1040</v>
      </c>
      <c r="I356" s="64">
        <v>2</v>
      </c>
      <c r="J356" s="65" t="s">
        <v>3797</v>
      </c>
    </row>
    <row r="357" spans="1:10" x14ac:dyDescent="0.25">
      <c r="A357" s="63" t="s">
        <v>213</v>
      </c>
      <c r="B357" s="63" t="s">
        <v>1046</v>
      </c>
      <c r="C357" s="63" t="str">
        <f>VLOOKUP(B357,'3. DB25 Alle koder'!B:C,2,FALSE)</f>
        <v>Fremstilling af spil og legetøj</v>
      </c>
      <c r="D357" s="64">
        <v>1</v>
      </c>
      <c r="E357" s="68" t="s">
        <v>3797</v>
      </c>
      <c r="F357" s="63" t="s">
        <v>213</v>
      </c>
      <c r="G357" s="63" t="s">
        <v>1046</v>
      </c>
      <c r="H357" s="63" t="s">
        <v>1044</v>
      </c>
      <c r="I357" s="64">
        <v>1</v>
      </c>
      <c r="J357" s="68" t="s">
        <v>3797</v>
      </c>
    </row>
    <row r="358" spans="1:10" x14ac:dyDescent="0.25">
      <c r="A358" s="63" t="s">
        <v>213</v>
      </c>
      <c r="B358" s="63" t="s">
        <v>1050</v>
      </c>
      <c r="C358" s="63" t="str">
        <f>VLOOKUP(B358,'3. DB25 Alle koder'!B:C,2,FALSE)</f>
        <v>Fremstilling af medicinske og dentale instrumenter samt udstyr hertil</v>
      </c>
      <c r="D358" s="64">
        <v>2</v>
      </c>
      <c r="E358" s="70" t="s">
        <v>3797</v>
      </c>
      <c r="F358" s="63" t="s">
        <v>213</v>
      </c>
      <c r="G358" s="63" t="s">
        <v>1050</v>
      </c>
      <c r="H358" s="63" t="s">
        <v>1048</v>
      </c>
      <c r="I358" s="64">
        <v>2</v>
      </c>
      <c r="J358" s="70" t="s">
        <v>3797</v>
      </c>
    </row>
    <row r="359" spans="1:10" x14ac:dyDescent="0.25">
      <c r="A359" s="63" t="s">
        <v>213</v>
      </c>
      <c r="B359" s="63" t="s">
        <v>1050</v>
      </c>
      <c r="C359" s="63" t="str">
        <f>VLOOKUP(B359,'3. DB25 Alle koder'!B:C,2,FALSE)</f>
        <v>Fremstilling af medicinske og dentale instrumenter samt udstyr hertil</v>
      </c>
      <c r="D359" s="64">
        <v>2</v>
      </c>
      <c r="E359" s="67" t="s">
        <v>3865</v>
      </c>
      <c r="F359" s="63" t="s">
        <v>213</v>
      </c>
      <c r="G359" s="63" t="s">
        <v>1057</v>
      </c>
      <c r="H359" s="63" t="s">
        <v>2810</v>
      </c>
      <c r="I359" s="64">
        <v>2</v>
      </c>
      <c r="J359" s="67" t="s">
        <v>3865</v>
      </c>
    </row>
    <row r="360" spans="1:10" x14ac:dyDescent="0.25">
      <c r="A360" s="63" t="s">
        <v>213</v>
      </c>
      <c r="B360" s="63" t="s">
        <v>1054</v>
      </c>
      <c r="C360" s="63" t="str">
        <f>VLOOKUP(B360,'3. DB25 Alle koder'!B:C,2,FALSE)</f>
        <v>Fremstilling af koste og børster</v>
      </c>
      <c r="D360" s="64">
        <v>1</v>
      </c>
      <c r="E360" s="68" t="s">
        <v>3797</v>
      </c>
      <c r="F360" s="63" t="s">
        <v>213</v>
      </c>
      <c r="G360" s="63" t="s">
        <v>1054</v>
      </c>
      <c r="H360" s="63" t="s">
        <v>1053</v>
      </c>
      <c r="I360" s="64">
        <v>1</v>
      </c>
      <c r="J360" s="68" t="s">
        <v>3797</v>
      </c>
    </row>
    <row r="361" spans="1:10" x14ac:dyDescent="0.25">
      <c r="A361" s="63" t="s">
        <v>213</v>
      </c>
      <c r="B361" s="63" t="s">
        <v>1057</v>
      </c>
      <c r="C361" s="63" t="str">
        <f>VLOOKUP(B361,'3. DB25 Alle koder'!B:C,2,FALSE)</f>
        <v>Andre fremstillingsaktiviteter i.a.n.</v>
      </c>
      <c r="D361" s="64">
        <v>3</v>
      </c>
      <c r="E361" s="79" t="s">
        <v>3851</v>
      </c>
      <c r="F361" s="63" t="s">
        <v>213</v>
      </c>
      <c r="G361" s="63" t="s">
        <v>889</v>
      </c>
      <c r="H361" s="63" t="s">
        <v>887</v>
      </c>
      <c r="I361" s="64">
        <v>4</v>
      </c>
      <c r="J361" s="79" t="s">
        <v>3851</v>
      </c>
    </row>
    <row r="362" spans="1:10" x14ac:dyDescent="0.25">
      <c r="A362" s="63" t="s">
        <v>213</v>
      </c>
      <c r="B362" s="63" t="s">
        <v>1057</v>
      </c>
      <c r="C362" s="63" t="str">
        <f>VLOOKUP(B362,'3. DB25 Alle koder'!B:C,2,FALSE)</f>
        <v>Andre fremstillingsaktiviteter i.a.n.</v>
      </c>
      <c r="D362" s="64">
        <v>3</v>
      </c>
      <c r="E362" s="79" t="s">
        <v>3864</v>
      </c>
      <c r="F362" s="63" t="s">
        <v>213</v>
      </c>
      <c r="G362" s="63" t="s">
        <v>1042</v>
      </c>
      <c r="H362" s="63" t="s">
        <v>1040</v>
      </c>
      <c r="I362" s="64">
        <v>2</v>
      </c>
      <c r="J362" s="79" t="s">
        <v>3864</v>
      </c>
    </row>
    <row r="363" spans="1:10" x14ac:dyDescent="0.25">
      <c r="A363" s="63" t="s">
        <v>213</v>
      </c>
      <c r="B363" s="63" t="s">
        <v>1057</v>
      </c>
      <c r="C363" s="63" t="str">
        <f>VLOOKUP(B363,'3. DB25 Alle koder'!B:C,2,FALSE)</f>
        <v>Andre fremstillingsaktiviteter i.a.n.</v>
      </c>
      <c r="D363" s="64">
        <v>3</v>
      </c>
      <c r="E363" s="70" t="s">
        <v>3797</v>
      </c>
      <c r="F363" s="63" t="s">
        <v>213</v>
      </c>
      <c r="G363" s="63" t="s">
        <v>1057</v>
      </c>
      <c r="H363" s="63" t="s">
        <v>2810</v>
      </c>
      <c r="I363" s="64">
        <v>2</v>
      </c>
      <c r="J363" s="70" t="s">
        <v>3797</v>
      </c>
    </row>
    <row r="364" spans="1:10" x14ac:dyDescent="0.25">
      <c r="A364" s="63" t="s">
        <v>213</v>
      </c>
      <c r="B364" s="63" t="s">
        <v>1064</v>
      </c>
      <c r="C364" s="63" t="str">
        <f>VLOOKUP(B364,'3. DB25 Alle koder'!B:C,2,FALSE)</f>
        <v>Reparation og vedligeholdelse af færdige metalprodukter</v>
      </c>
      <c r="D364" s="64">
        <v>1</v>
      </c>
      <c r="E364" s="70" t="s">
        <v>3797</v>
      </c>
      <c r="F364" s="63" t="s">
        <v>213</v>
      </c>
      <c r="G364" s="63" t="s">
        <v>1064</v>
      </c>
      <c r="H364" s="63" t="s">
        <v>2813</v>
      </c>
      <c r="I364" s="64">
        <v>2</v>
      </c>
      <c r="J364" s="70" t="s">
        <v>3797</v>
      </c>
    </row>
    <row r="365" spans="1:10" x14ac:dyDescent="0.25">
      <c r="A365" s="63" t="s">
        <v>213</v>
      </c>
      <c r="B365" s="63" t="s">
        <v>1067</v>
      </c>
      <c r="C365" s="63" t="str">
        <f>VLOOKUP(B365,'3. DB25 Alle koder'!B:C,2,FALSE)</f>
        <v>Reparation og vedligeholdelse af maskiner</v>
      </c>
      <c r="D365" s="64">
        <v>1</v>
      </c>
      <c r="E365" s="65" t="s">
        <v>3797</v>
      </c>
      <c r="F365" s="63" t="s">
        <v>213</v>
      </c>
      <c r="G365" s="63" t="s">
        <v>1067</v>
      </c>
      <c r="H365" s="63" t="s">
        <v>2814</v>
      </c>
      <c r="I365" s="69">
        <v>3</v>
      </c>
      <c r="J365" s="65" t="s">
        <v>3797</v>
      </c>
    </row>
    <row r="366" spans="1:10" x14ac:dyDescent="0.25">
      <c r="A366" s="63" t="s">
        <v>213</v>
      </c>
      <c r="B366" s="63" t="s">
        <v>1070</v>
      </c>
      <c r="C366" s="63" t="str">
        <f>VLOOKUP(B366,'3. DB25 Alle koder'!B:C,2,FALSE)</f>
        <v>Reparation og vedligeholdelse af elektronisk og optisk udstyr</v>
      </c>
      <c r="D366" s="64">
        <v>1</v>
      </c>
      <c r="E366" s="67" t="s">
        <v>3797</v>
      </c>
      <c r="F366" s="63" t="s">
        <v>213</v>
      </c>
      <c r="G366" s="63" t="s">
        <v>1070</v>
      </c>
      <c r="H366" s="63" t="s">
        <v>2815</v>
      </c>
      <c r="I366" s="64">
        <v>1</v>
      </c>
      <c r="J366" s="67" t="s">
        <v>3797</v>
      </c>
    </row>
    <row r="367" spans="1:10" x14ac:dyDescent="0.25">
      <c r="A367" s="63" t="s">
        <v>213</v>
      </c>
      <c r="B367" s="63" t="s">
        <v>1073</v>
      </c>
      <c r="C367" s="63" t="str">
        <f>VLOOKUP(B367,'3. DB25 Alle koder'!B:C,2,FALSE)</f>
        <v>Reparation og vedligeholdelse af elektrisk udstyr</v>
      </c>
      <c r="D367" s="64">
        <v>1</v>
      </c>
      <c r="E367" s="63" t="s">
        <v>3797</v>
      </c>
      <c r="F367" s="63" t="s">
        <v>213</v>
      </c>
      <c r="G367" s="63" t="s">
        <v>1073</v>
      </c>
      <c r="H367" s="63" t="s">
        <v>2816</v>
      </c>
      <c r="I367" s="64">
        <v>1</v>
      </c>
      <c r="J367" s="63" t="s">
        <v>3797</v>
      </c>
    </row>
    <row r="368" spans="1:10" x14ac:dyDescent="0.25">
      <c r="A368" s="63" t="s">
        <v>213</v>
      </c>
      <c r="B368" s="63" t="s">
        <v>1076</v>
      </c>
      <c r="C368" s="63" t="str">
        <f>VLOOKUP(B368,'3. DB25 Alle koder'!B:C,2,FALSE)</f>
        <v>Reparation og vedligeholdelse af civile skibe og både</v>
      </c>
      <c r="D368" s="64">
        <v>2</v>
      </c>
      <c r="E368" s="77" t="s">
        <v>4068</v>
      </c>
      <c r="F368" s="63" t="s">
        <v>213</v>
      </c>
      <c r="G368" s="63" t="s">
        <v>1067</v>
      </c>
      <c r="H368" s="63" t="s">
        <v>2814</v>
      </c>
      <c r="I368" s="69">
        <v>3</v>
      </c>
      <c r="J368" s="77" t="s">
        <v>4068</v>
      </c>
    </row>
    <row r="369" spans="1:10" x14ac:dyDescent="0.25">
      <c r="A369" s="63" t="s">
        <v>213</v>
      </c>
      <c r="B369" s="63" t="s">
        <v>1076</v>
      </c>
      <c r="C369" s="63" t="str">
        <f>VLOOKUP(B369,'3. DB25 Alle koder'!B:C,2,FALSE)</f>
        <v>Reparation og vedligeholdelse af civile skibe og både</v>
      </c>
      <c r="D369" s="64">
        <v>2</v>
      </c>
      <c r="E369" s="70" t="s">
        <v>3797</v>
      </c>
      <c r="F369" s="63" t="s">
        <v>213</v>
      </c>
      <c r="G369" s="63" t="s">
        <v>1076</v>
      </c>
      <c r="H369" s="63" t="s">
        <v>2817</v>
      </c>
      <c r="I369" s="64">
        <v>2</v>
      </c>
      <c r="J369" s="70" t="s">
        <v>3797</v>
      </c>
    </row>
    <row r="370" spans="1:10" x14ac:dyDescent="0.25">
      <c r="A370" s="63" t="s">
        <v>213</v>
      </c>
      <c r="B370" s="63" t="s">
        <v>1079</v>
      </c>
      <c r="C370" s="63" t="str">
        <f>VLOOKUP(B370,'3. DB25 Alle koder'!B:C,2,FALSE)</f>
        <v>Reparation og vedligeholdelse af civile luft- og rumfartøjer</v>
      </c>
      <c r="D370" s="64">
        <v>1</v>
      </c>
      <c r="E370" s="70" t="s">
        <v>3797</v>
      </c>
      <c r="F370" s="63" t="s">
        <v>213</v>
      </c>
      <c r="G370" s="63" t="s">
        <v>1079</v>
      </c>
      <c r="H370" s="63" t="s">
        <v>2818</v>
      </c>
      <c r="I370" s="64">
        <v>2</v>
      </c>
      <c r="J370" s="70" t="s">
        <v>3797</v>
      </c>
    </row>
    <row r="371" spans="1:10" x14ac:dyDescent="0.25">
      <c r="A371" s="63" t="s">
        <v>213</v>
      </c>
      <c r="B371" s="63" t="s">
        <v>1082</v>
      </c>
      <c r="C371" s="63" t="str">
        <f>VLOOKUP(B371,'3. DB25 Alle koder'!B:C,2,FALSE)</f>
        <v>Reparation og vedligeholdelse af andre civile transportmidler</v>
      </c>
      <c r="D371" s="64">
        <v>1</v>
      </c>
      <c r="E371" s="68" t="s">
        <v>3797</v>
      </c>
      <c r="F371" s="63" t="s">
        <v>213</v>
      </c>
      <c r="G371" s="63" t="s">
        <v>1082</v>
      </c>
      <c r="H371" s="63" t="s">
        <v>2819</v>
      </c>
      <c r="I371" s="64">
        <v>1</v>
      </c>
      <c r="J371" s="68" t="s">
        <v>3797</v>
      </c>
    </row>
    <row r="372" spans="1:10" x14ac:dyDescent="0.25">
      <c r="A372" s="63" t="s">
        <v>213</v>
      </c>
      <c r="B372" s="63" t="s">
        <v>1085</v>
      </c>
      <c r="C372" s="63" t="str">
        <f>VLOOKUP(B372,'3. DB25 Alle koder'!B:C,2,FALSE)</f>
        <v>Reparation og vedligeholdelse af militære kampkøretøjer, skibe, både og luft- og rumfartøjer</v>
      </c>
      <c r="D372" s="69">
        <v>4</v>
      </c>
      <c r="E372" s="79" t="s">
        <v>3862</v>
      </c>
      <c r="F372" s="63" t="s">
        <v>213</v>
      </c>
      <c r="G372" s="63" t="s">
        <v>1007</v>
      </c>
      <c r="H372" s="63" t="s">
        <v>1005</v>
      </c>
      <c r="I372" s="64">
        <v>2</v>
      </c>
      <c r="J372" s="79" t="s">
        <v>3862</v>
      </c>
    </row>
    <row r="373" spans="1:10" x14ac:dyDescent="0.25">
      <c r="A373" s="63" t="s">
        <v>213</v>
      </c>
      <c r="B373" s="63" t="s">
        <v>1085</v>
      </c>
      <c r="C373" s="63" t="str">
        <f>VLOOKUP(B373,'3. DB25 Alle koder'!B:C,2,FALSE)</f>
        <v>Reparation og vedligeholdelse af militære kampkøretøjer, skibe, både og luft- og rumfartøjer</v>
      </c>
      <c r="D373" s="69">
        <v>4</v>
      </c>
      <c r="E373" s="77" t="s">
        <v>4069</v>
      </c>
      <c r="F373" s="63" t="s">
        <v>213</v>
      </c>
      <c r="G373" s="63" t="s">
        <v>1067</v>
      </c>
      <c r="H373" s="63" t="s">
        <v>2814</v>
      </c>
      <c r="I373" s="69">
        <v>3</v>
      </c>
      <c r="J373" s="77" t="s">
        <v>4069</v>
      </c>
    </row>
    <row r="374" spans="1:10" x14ac:dyDescent="0.25">
      <c r="A374" s="63" t="s">
        <v>213</v>
      </c>
      <c r="B374" s="63" t="s">
        <v>1085</v>
      </c>
      <c r="C374" s="63" t="str">
        <f>VLOOKUP(B374,'3. DB25 Alle koder'!B:C,2,FALSE)</f>
        <v>Reparation og vedligeholdelse af militære kampkøretøjer, skibe, både og luft- og rumfartøjer</v>
      </c>
      <c r="D374" s="69">
        <v>4</v>
      </c>
      <c r="E374" s="79" t="s">
        <v>3867</v>
      </c>
      <c r="F374" s="63" t="s">
        <v>213</v>
      </c>
      <c r="G374" s="63" t="s">
        <v>1076</v>
      </c>
      <c r="H374" s="63" t="s">
        <v>2817</v>
      </c>
      <c r="I374" s="64">
        <v>2</v>
      </c>
      <c r="J374" s="79" t="s">
        <v>3867</v>
      </c>
    </row>
    <row r="375" spans="1:10" x14ac:dyDescent="0.25">
      <c r="A375" s="63" t="s">
        <v>213</v>
      </c>
      <c r="B375" s="63" t="s">
        <v>1085</v>
      </c>
      <c r="C375" s="63" t="str">
        <f>VLOOKUP(B375,'3. DB25 Alle koder'!B:C,2,FALSE)</f>
        <v>Reparation og vedligeholdelse af militære kampkøretøjer, skibe, både og luft- og rumfartøjer</v>
      </c>
      <c r="D375" s="69">
        <v>4</v>
      </c>
      <c r="E375" s="79" t="s">
        <v>3868</v>
      </c>
      <c r="F375" s="63" t="s">
        <v>213</v>
      </c>
      <c r="G375" s="63" t="s">
        <v>1079</v>
      </c>
      <c r="H375" s="63" t="s">
        <v>2818</v>
      </c>
      <c r="I375" s="64">
        <v>2</v>
      </c>
      <c r="J375" s="79" t="s">
        <v>3868</v>
      </c>
    </row>
    <row r="376" spans="1:10" x14ac:dyDescent="0.25">
      <c r="A376" s="63" t="s">
        <v>213</v>
      </c>
      <c r="B376" s="63" t="s">
        <v>1088</v>
      </c>
      <c r="C376" s="63" t="str">
        <f>VLOOKUP(B376,'3. DB25 Alle koder'!B:C,2,FALSE)</f>
        <v>Reparation og vedligeholdelse af andet udstyr</v>
      </c>
      <c r="D376" s="64">
        <v>1</v>
      </c>
      <c r="E376" s="65" t="s">
        <v>3797</v>
      </c>
      <c r="F376" s="63" t="s">
        <v>213</v>
      </c>
      <c r="G376" s="63" t="s">
        <v>1088</v>
      </c>
      <c r="H376" s="63" t="s">
        <v>2820</v>
      </c>
      <c r="I376" s="64">
        <v>2</v>
      </c>
      <c r="J376" s="65" t="s">
        <v>3797</v>
      </c>
    </row>
    <row r="377" spans="1:10" x14ac:dyDescent="0.25">
      <c r="A377" s="63" t="s">
        <v>213</v>
      </c>
      <c r="B377" s="63" t="s">
        <v>1092</v>
      </c>
      <c r="C377" s="63" t="str">
        <f>VLOOKUP(B377,'3. DB25 Alle koder'!B:C,2,FALSE)</f>
        <v>Installation af industrimaskiner og -udstyr</v>
      </c>
      <c r="D377" s="64">
        <v>1</v>
      </c>
      <c r="E377" s="68" t="s">
        <v>3797</v>
      </c>
      <c r="F377" s="63" t="s">
        <v>213</v>
      </c>
      <c r="G377" s="63" t="s">
        <v>1092</v>
      </c>
      <c r="H377" s="63" t="s">
        <v>1090</v>
      </c>
      <c r="I377" s="64">
        <v>1</v>
      </c>
      <c r="J377" s="68" t="s">
        <v>3797</v>
      </c>
    </row>
    <row r="378" spans="1:10" x14ac:dyDescent="0.25">
      <c r="A378" s="63" t="s">
        <v>1093</v>
      </c>
      <c r="B378" s="63" t="s">
        <v>1100</v>
      </c>
      <c r="C378" s="63" t="str">
        <f>VLOOKUP(B378,'3. DB25 Alle koder'!B:C,2,FALSE)</f>
        <v>Produktion af elektricitet fra ikke-vedvarende energikilder</v>
      </c>
      <c r="D378" s="64">
        <v>1</v>
      </c>
      <c r="E378" s="79" t="s">
        <v>3870</v>
      </c>
      <c r="F378" s="63" t="s">
        <v>1093</v>
      </c>
      <c r="G378" s="63" t="s">
        <v>1100</v>
      </c>
      <c r="H378" s="63" t="s">
        <v>2821</v>
      </c>
      <c r="I378" s="64">
        <v>2</v>
      </c>
      <c r="J378" s="79" t="s">
        <v>3870</v>
      </c>
    </row>
    <row r="379" spans="1:10" x14ac:dyDescent="0.25">
      <c r="A379" s="63" t="s">
        <v>1093</v>
      </c>
      <c r="B379" s="63" t="s">
        <v>1103</v>
      </c>
      <c r="C379" s="63" t="str">
        <f>VLOOKUP(B379,'3. DB25 Alle koder'!B:C,2,FALSE)</f>
        <v>Produktion af elektricitet fra vedvarende energikilder</v>
      </c>
      <c r="D379" s="64">
        <v>1</v>
      </c>
      <c r="E379" s="77" t="s">
        <v>3871</v>
      </c>
      <c r="F379" s="63" t="s">
        <v>1093</v>
      </c>
      <c r="G379" s="63" t="s">
        <v>1100</v>
      </c>
      <c r="H379" s="63" t="s">
        <v>2821</v>
      </c>
      <c r="I379" s="64">
        <v>2</v>
      </c>
      <c r="J379" s="77" t="s">
        <v>3871</v>
      </c>
    </row>
    <row r="380" spans="1:10" x14ac:dyDescent="0.25">
      <c r="A380" s="63" t="s">
        <v>1093</v>
      </c>
      <c r="B380" s="63" t="s">
        <v>1106</v>
      </c>
      <c r="C380" s="63" t="str">
        <f>VLOOKUP(B380,'3. DB25 Alle koder'!B:C,2,FALSE)</f>
        <v>Transmission af elektricitet</v>
      </c>
      <c r="D380" s="64">
        <v>1</v>
      </c>
      <c r="E380" s="63" t="s">
        <v>3797</v>
      </c>
      <c r="F380" s="63" t="s">
        <v>1093</v>
      </c>
      <c r="G380" s="63" t="s">
        <v>1103</v>
      </c>
      <c r="H380" s="63" t="s">
        <v>1105</v>
      </c>
      <c r="I380" s="64">
        <v>1</v>
      </c>
      <c r="J380" s="63" t="s">
        <v>3797</v>
      </c>
    </row>
    <row r="381" spans="1:10" x14ac:dyDescent="0.25">
      <c r="A381" s="63" t="s">
        <v>1093</v>
      </c>
      <c r="B381" s="63" t="s">
        <v>1109</v>
      </c>
      <c r="C381" s="63" t="str">
        <f>VLOOKUP(B381,'3. DB25 Alle koder'!B:C,2,FALSE)</f>
        <v>Distribution af elektricitet</v>
      </c>
      <c r="D381" s="64">
        <v>1</v>
      </c>
      <c r="E381" s="63" t="s">
        <v>3797</v>
      </c>
      <c r="F381" s="63" t="s">
        <v>1093</v>
      </c>
      <c r="G381" s="63" t="s">
        <v>1106</v>
      </c>
      <c r="H381" s="63" t="s">
        <v>1108</v>
      </c>
      <c r="I381" s="64">
        <v>1</v>
      </c>
      <c r="J381" s="63" t="s">
        <v>3797</v>
      </c>
    </row>
    <row r="382" spans="1:10" x14ac:dyDescent="0.25">
      <c r="A382" s="63" t="s">
        <v>1093</v>
      </c>
      <c r="B382" s="63" t="s">
        <v>1112</v>
      </c>
      <c r="C382" s="63" t="str">
        <f>VLOOKUP(B382,'3. DB25 Alle koder'!B:C,2,FALSE)</f>
        <v>Handel med elektricitet via ladestationer o. lign.</v>
      </c>
      <c r="D382" s="64">
        <v>1</v>
      </c>
      <c r="E382" s="77" t="s">
        <v>3872</v>
      </c>
      <c r="F382" s="63" t="s">
        <v>1093</v>
      </c>
      <c r="G382" s="63" t="s">
        <v>1109</v>
      </c>
      <c r="H382" s="63" t="s">
        <v>1111</v>
      </c>
      <c r="I382" s="64">
        <v>4</v>
      </c>
      <c r="J382" s="77" t="s">
        <v>3872</v>
      </c>
    </row>
    <row r="383" spans="1:10" x14ac:dyDescent="0.25">
      <c r="A383" s="63" t="s">
        <v>1093</v>
      </c>
      <c r="B383" s="63" t="s">
        <v>1114</v>
      </c>
      <c r="C383" s="63" t="str">
        <f>VLOOKUP(B383,'3. DB25 Alle koder'!B:C,2,FALSE)</f>
        <v>Anden handel med elektricitet</v>
      </c>
      <c r="D383" s="64">
        <v>1</v>
      </c>
      <c r="E383" s="77" t="s">
        <v>3872</v>
      </c>
      <c r="F383" s="63" t="s">
        <v>1093</v>
      </c>
      <c r="G383" s="63" t="s">
        <v>1109</v>
      </c>
      <c r="H383" s="63" t="s">
        <v>1111</v>
      </c>
      <c r="I383" s="64">
        <v>4</v>
      </c>
      <c r="J383" s="77" t="s">
        <v>3872</v>
      </c>
    </row>
    <row r="384" spans="1:10" x14ac:dyDescent="0.25">
      <c r="A384" s="63" t="s">
        <v>1093</v>
      </c>
      <c r="B384" s="63" t="s">
        <v>1118</v>
      </c>
      <c r="C384" s="63" t="str">
        <f>VLOOKUP(B384,'3. DB25 Alle koder'!B:C,2,FALSE)</f>
        <v>Lagring af elektricitet</v>
      </c>
      <c r="D384" s="64">
        <v>1</v>
      </c>
      <c r="E384" s="79" t="s">
        <v>3873</v>
      </c>
      <c r="F384" s="63" t="s">
        <v>1093</v>
      </c>
      <c r="G384" s="63" t="s">
        <v>1109</v>
      </c>
      <c r="H384" s="63" t="s">
        <v>1111</v>
      </c>
      <c r="I384" s="64">
        <v>4</v>
      </c>
      <c r="J384" s="79" t="s">
        <v>3873</v>
      </c>
    </row>
    <row r="385" spans="1:10" x14ac:dyDescent="0.25">
      <c r="A385" s="63" t="s">
        <v>1093</v>
      </c>
      <c r="B385" s="63" t="s">
        <v>1123</v>
      </c>
      <c r="C385" s="63" t="str">
        <f>VLOOKUP(B385,'3. DB25 Alle koder'!B:C,2,FALSE)</f>
        <v>Produktion af gas</v>
      </c>
      <c r="D385" s="64">
        <v>1</v>
      </c>
      <c r="E385" s="67" t="s">
        <v>3797</v>
      </c>
      <c r="F385" s="63" t="s">
        <v>1093</v>
      </c>
      <c r="G385" s="63" t="s">
        <v>1123</v>
      </c>
      <c r="H385" s="63" t="s">
        <v>2823</v>
      </c>
      <c r="I385" s="64">
        <v>1</v>
      </c>
      <c r="J385" s="67" t="s">
        <v>3797</v>
      </c>
    </row>
    <row r="386" spans="1:10" x14ac:dyDescent="0.25">
      <c r="A386" s="63" t="s">
        <v>1093</v>
      </c>
      <c r="B386" s="63" t="s">
        <v>1126</v>
      </c>
      <c r="C386" s="63" t="str">
        <f>VLOOKUP(B386,'3. DB25 Alle koder'!B:C,2,FALSE)</f>
        <v>Distribution af gas</v>
      </c>
      <c r="D386" s="64">
        <v>1</v>
      </c>
      <c r="E386" s="67" t="s">
        <v>3797</v>
      </c>
      <c r="F386" s="63" t="s">
        <v>1093</v>
      </c>
      <c r="G386" s="63" t="s">
        <v>1126</v>
      </c>
      <c r="H386" s="63" t="s">
        <v>1125</v>
      </c>
      <c r="I386" s="64">
        <v>1</v>
      </c>
      <c r="J386" s="67" t="s">
        <v>3797</v>
      </c>
    </row>
    <row r="387" spans="1:10" x14ac:dyDescent="0.25">
      <c r="A387" s="63" t="s">
        <v>1093</v>
      </c>
      <c r="B387" s="63" t="s">
        <v>1129</v>
      </c>
      <c r="C387" s="63" t="str">
        <f>VLOOKUP(B387,'3. DB25 Alle koder'!B:C,2,FALSE)</f>
        <v>Handel med gas gennem rørledninger</v>
      </c>
      <c r="D387" s="64">
        <v>1</v>
      </c>
      <c r="E387" s="67" t="s">
        <v>3875</v>
      </c>
      <c r="F387" s="63" t="s">
        <v>1093</v>
      </c>
      <c r="G387" s="63" t="s">
        <v>1129</v>
      </c>
      <c r="H387" s="63" t="s">
        <v>1128</v>
      </c>
      <c r="I387" s="64">
        <v>2</v>
      </c>
      <c r="J387" s="79" t="s">
        <v>3875</v>
      </c>
    </row>
    <row r="388" spans="1:10" x14ac:dyDescent="0.25">
      <c r="A388" s="63" t="s">
        <v>1093</v>
      </c>
      <c r="B388" s="63" t="s">
        <v>1132</v>
      </c>
      <c r="C388" s="63" t="str">
        <f>VLOOKUP(B388,'3. DB25 Alle koder'!B:C,2,FALSE)</f>
        <v>Oplagring af gas i forbindelse med drift af forsyningsnet</v>
      </c>
      <c r="D388" s="64">
        <v>1</v>
      </c>
      <c r="E388" s="79" t="s">
        <v>3946</v>
      </c>
      <c r="F388" s="63" t="s">
        <v>1635</v>
      </c>
      <c r="G388" s="63" t="s">
        <v>1715</v>
      </c>
      <c r="H388" s="63" t="s">
        <v>1713</v>
      </c>
      <c r="I388" s="64">
        <v>3</v>
      </c>
      <c r="J388" s="79" t="s">
        <v>3946</v>
      </c>
    </row>
    <row r="389" spans="1:10" x14ac:dyDescent="0.25">
      <c r="A389" s="63" t="s">
        <v>1093</v>
      </c>
      <c r="B389" s="63" t="s">
        <v>1136</v>
      </c>
      <c r="C389" s="63" t="str">
        <f>VLOOKUP(B389,'3. DB25 Alle koder'!B:C,2,FALSE)</f>
        <v>Fjernvarmeforsyning</v>
      </c>
      <c r="D389" s="64">
        <v>1</v>
      </c>
      <c r="E389" s="63" t="s">
        <v>3797</v>
      </c>
      <c r="F389" s="63" t="s">
        <v>1093</v>
      </c>
      <c r="G389" s="63" t="s">
        <v>1136</v>
      </c>
      <c r="H389" s="63" t="s">
        <v>2824</v>
      </c>
      <c r="I389" s="64">
        <v>1</v>
      </c>
      <c r="J389" s="63" t="s">
        <v>3797</v>
      </c>
    </row>
    <row r="390" spans="1:10" x14ac:dyDescent="0.25">
      <c r="A390" s="63" t="s">
        <v>1093</v>
      </c>
      <c r="B390" s="63" t="s">
        <v>1139</v>
      </c>
      <c r="C390" s="63" t="str">
        <f>VLOOKUP(B390,'3. DB25 Alle koder'!B:C,2,FALSE)</f>
        <v>Mægler- og agentaktiviteter i forbindelse med forsyning af elektricitet og naturgas</v>
      </c>
      <c r="D390" s="64">
        <v>2</v>
      </c>
      <c r="E390" s="77" t="s">
        <v>3874</v>
      </c>
      <c r="F390" s="63" t="s">
        <v>1093</v>
      </c>
      <c r="G390" s="63" t="s">
        <v>1109</v>
      </c>
      <c r="H390" s="63" t="s">
        <v>1111</v>
      </c>
      <c r="I390" s="64">
        <v>4</v>
      </c>
      <c r="J390" s="77" t="s">
        <v>3874</v>
      </c>
    </row>
    <row r="391" spans="1:10" x14ac:dyDescent="0.25">
      <c r="A391" s="63" t="s">
        <v>1093</v>
      </c>
      <c r="B391" s="63" t="s">
        <v>1139</v>
      </c>
      <c r="C391" s="63" t="str">
        <f>VLOOKUP(B391,'3. DB25 Alle koder'!B:C,2,FALSE)</f>
        <v>Mægler- og agentaktiviteter i forbindelse med forsyning af elektricitet og naturgas</v>
      </c>
      <c r="D391" s="64">
        <v>2</v>
      </c>
      <c r="E391" s="77" t="s">
        <v>3876</v>
      </c>
      <c r="F391" s="63" t="s">
        <v>1093</v>
      </c>
      <c r="G391" s="63" t="s">
        <v>1129</v>
      </c>
      <c r="H391" s="63" t="s">
        <v>1128</v>
      </c>
      <c r="I391" s="64">
        <v>2</v>
      </c>
      <c r="J391" s="77" t="s">
        <v>3876</v>
      </c>
    </row>
    <row r="392" spans="1:10" x14ac:dyDescent="0.25">
      <c r="A392" s="63" t="s">
        <v>1140</v>
      </c>
      <c r="B392" s="63" t="s">
        <v>1145</v>
      </c>
      <c r="C392" s="63" t="str">
        <f>VLOOKUP(B392,'3. DB25 Alle koder'!B:C,2,FALSE)</f>
        <v>Vandforsyning</v>
      </c>
      <c r="D392" s="64">
        <v>1</v>
      </c>
      <c r="E392" s="63" t="s">
        <v>3797</v>
      </c>
      <c r="F392" s="63" t="s">
        <v>1140</v>
      </c>
      <c r="G392" s="63" t="s">
        <v>1145</v>
      </c>
      <c r="H392" s="63" t="s">
        <v>1142</v>
      </c>
      <c r="I392" s="64">
        <v>1</v>
      </c>
      <c r="J392" s="63" t="s">
        <v>3797</v>
      </c>
    </row>
    <row r="393" spans="1:10" x14ac:dyDescent="0.25">
      <c r="A393" s="63" t="s">
        <v>1140</v>
      </c>
      <c r="B393" s="63" t="s">
        <v>1150</v>
      </c>
      <c r="C393" s="63" t="str">
        <f>VLOOKUP(B393,'3. DB25 Alle koder'!B:C,2,FALSE)</f>
        <v>Opsamling og behandling af spildevand</v>
      </c>
      <c r="D393" s="64">
        <v>1</v>
      </c>
      <c r="E393" s="63" t="s">
        <v>3797</v>
      </c>
      <c r="F393" s="63" t="s">
        <v>1140</v>
      </c>
      <c r="G393" s="63" t="s">
        <v>1150</v>
      </c>
      <c r="H393" s="63" t="s">
        <v>1147</v>
      </c>
      <c r="I393" s="64">
        <v>1</v>
      </c>
      <c r="J393" s="63" t="s">
        <v>3797</v>
      </c>
    </row>
    <row r="394" spans="1:10" x14ac:dyDescent="0.25">
      <c r="A394" s="63" t="s">
        <v>1140</v>
      </c>
      <c r="B394" s="63" t="s">
        <v>1157</v>
      </c>
      <c r="C394" s="63" t="str">
        <f>VLOOKUP(B394,'3. DB25 Alle koder'!B:C,2,FALSE)</f>
        <v>Indsamling af ikke-farligt affald</v>
      </c>
      <c r="D394" s="64">
        <v>1</v>
      </c>
      <c r="E394" s="67" t="s">
        <v>3797</v>
      </c>
      <c r="F394" s="63" t="s">
        <v>1140</v>
      </c>
      <c r="G394" s="63" t="s">
        <v>1157</v>
      </c>
      <c r="H394" s="63" t="s">
        <v>1156</v>
      </c>
      <c r="I394" s="64">
        <v>1</v>
      </c>
      <c r="J394" s="67" t="s">
        <v>3797</v>
      </c>
    </row>
    <row r="395" spans="1:10" x14ac:dyDescent="0.25">
      <c r="A395" s="63" t="s">
        <v>1140</v>
      </c>
      <c r="B395" s="63" t="s">
        <v>1160</v>
      </c>
      <c r="C395" s="63" t="str">
        <f>VLOOKUP(B395,'3. DB25 Alle koder'!B:C,2,FALSE)</f>
        <v>Indsamling af farligt affald</v>
      </c>
      <c r="D395" s="64">
        <v>1</v>
      </c>
      <c r="E395" s="67" t="s">
        <v>3797</v>
      </c>
      <c r="F395" s="63" t="s">
        <v>1140</v>
      </c>
      <c r="G395" s="63" t="s">
        <v>1160</v>
      </c>
      <c r="H395" s="63" t="s">
        <v>1159</v>
      </c>
      <c r="I395" s="64">
        <v>1</v>
      </c>
      <c r="J395" s="67" t="s">
        <v>3797</v>
      </c>
    </row>
    <row r="396" spans="1:10" x14ac:dyDescent="0.25">
      <c r="A396" s="63" t="s">
        <v>1140</v>
      </c>
      <c r="B396" s="63" t="s">
        <v>1165</v>
      </c>
      <c r="C396" s="63" t="str">
        <f>VLOOKUP(B396,'3. DB25 Alle koder'!B:C,2,FALSE)</f>
        <v>Genindvinding af materialer</v>
      </c>
      <c r="D396" s="71">
        <v>3</v>
      </c>
      <c r="E396" s="79" t="s">
        <v>4070</v>
      </c>
      <c r="F396" s="63" t="s">
        <v>1140</v>
      </c>
      <c r="G396" s="63" t="s">
        <v>3542</v>
      </c>
      <c r="H396" s="63" t="s">
        <v>2827</v>
      </c>
      <c r="I396" s="69">
        <v>5</v>
      </c>
      <c r="J396" s="79" t="s">
        <v>4070</v>
      </c>
    </row>
    <row r="397" spans="1:10" x14ac:dyDescent="0.25">
      <c r="A397" s="63" t="s">
        <v>1140</v>
      </c>
      <c r="B397" s="63" t="s">
        <v>1165</v>
      </c>
      <c r="C397" s="63" t="str">
        <f>VLOOKUP(B397,'3. DB25 Alle koder'!B:C,2,FALSE)</f>
        <v>Genindvinding af materialer</v>
      </c>
      <c r="D397" s="71">
        <v>3</v>
      </c>
      <c r="E397" s="68" t="s">
        <v>3797</v>
      </c>
      <c r="F397" s="63" t="s">
        <v>1140</v>
      </c>
      <c r="G397" s="63" t="s">
        <v>1176</v>
      </c>
      <c r="H397" s="63" t="s">
        <v>2831</v>
      </c>
      <c r="I397" s="64">
        <v>1</v>
      </c>
      <c r="J397" s="68" t="s">
        <v>3797</v>
      </c>
    </row>
    <row r="398" spans="1:10" x14ac:dyDescent="0.25">
      <c r="A398" s="63" t="s">
        <v>1140</v>
      </c>
      <c r="B398" s="63" t="s">
        <v>1165</v>
      </c>
      <c r="C398" s="63" t="str">
        <f>VLOOKUP(B398,'3. DB25 Alle koder'!B:C,2,FALSE)</f>
        <v>Genindvinding af materialer</v>
      </c>
      <c r="D398" s="71">
        <v>3</v>
      </c>
      <c r="E398" s="70" t="s">
        <v>3797</v>
      </c>
      <c r="F398" s="63" t="s">
        <v>1140</v>
      </c>
      <c r="G398" s="63" t="s">
        <v>1179</v>
      </c>
      <c r="H398" s="63" t="s">
        <v>2832</v>
      </c>
      <c r="I398" s="64">
        <v>2</v>
      </c>
      <c r="J398" s="70" t="s">
        <v>3797</v>
      </c>
    </row>
    <row r="399" spans="1:10" x14ac:dyDescent="0.25">
      <c r="A399" s="63" t="s">
        <v>1140</v>
      </c>
      <c r="B399" s="63" t="s">
        <v>1168</v>
      </c>
      <c r="C399" s="63" t="str">
        <f>VLOOKUP(B399,'3. DB25 Alle koder'!B:C,2,FALSE)</f>
        <v>Energiudnyttelse af affald</v>
      </c>
      <c r="D399" s="64">
        <v>2</v>
      </c>
      <c r="E399" s="79" t="s">
        <v>3881</v>
      </c>
      <c r="F399" s="63" t="s">
        <v>1140</v>
      </c>
      <c r="G399" s="63" t="s">
        <v>3591</v>
      </c>
      <c r="H399" s="63" t="s">
        <v>2828</v>
      </c>
      <c r="I399" s="64">
        <v>1</v>
      </c>
      <c r="J399" s="79" t="s">
        <v>3881</v>
      </c>
    </row>
    <row r="400" spans="1:10" x14ac:dyDescent="0.25">
      <c r="A400" s="63" t="s">
        <v>1140</v>
      </c>
      <c r="B400" s="63" t="s">
        <v>1168</v>
      </c>
      <c r="C400" s="63" t="str">
        <f>VLOOKUP(B400,'3. DB25 Alle koder'!B:C,2,FALSE)</f>
        <v>Energiudnyttelse af affald</v>
      </c>
      <c r="D400" s="64">
        <v>2</v>
      </c>
      <c r="E400" s="79" t="s">
        <v>3881</v>
      </c>
      <c r="F400" s="63" t="s">
        <v>1140</v>
      </c>
      <c r="G400" s="63" t="s">
        <v>1168</v>
      </c>
      <c r="H400" s="63" t="s">
        <v>2829</v>
      </c>
      <c r="I400" s="64">
        <v>5</v>
      </c>
      <c r="J400" s="79" t="s">
        <v>3881</v>
      </c>
    </row>
    <row r="401" spans="1:10" x14ac:dyDescent="0.25">
      <c r="A401" s="63" t="s">
        <v>1140</v>
      </c>
      <c r="B401" s="63" t="s">
        <v>1171</v>
      </c>
      <c r="C401" s="63" t="str">
        <f>VLOOKUP(B401,'3. DB25 Alle koder'!B:C,2,FALSE)</f>
        <v>Anden nyttiggørelse af affald</v>
      </c>
      <c r="D401" s="64">
        <v>2</v>
      </c>
      <c r="E401" s="77" t="s">
        <v>3877</v>
      </c>
      <c r="F401" s="63" t="s">
        <v>1140</v>
      </c>
      <c r="G401" s="63" t="s">
        <v>3542</v>
      </c>
      <c r="H401" s="63" t="s">
        <v>2827</v>
      </c>
      <c r="I401" s="69">
        <v>5</v>
      </c>
      <c r="J401" s="77" t="s">
        <v>3877</v>
      </c>
    </row>
    <row r="402" spans="1:10" x14ac:dyDescent="0.25">
      <c r="A402" s="63" t="s">
        <v>1140</v>
      </c>
      <c r="B402" s="63" t="s">
        <v>1171</v>
      </c>
      <c r="C402" s="63" t="str">
        <f>VLOOKUP(B402,'3. DB25 Alle koder'!B:C,2,FALSE)</f>
        <v>Anden nyttiggørelse af affald</v>
      </c>
      <c r="D402" s="64">
        <v>2</v>
      </c>
      <c r="E402" s="79" t="s">
        <v>3882</v>
      </c>
      <c r="F402" s="63" t="s">
        <v>1140</v>
      </c>
      <c r="G402" s="63" t="s">
        <v>1168</v>
      </c>
      <c r="H402" s="63" t="s">
        <v>2829</v>
      </c>
      <c r="I402" s="64">
        <v>5</v>
      </c>
      <c r="J402" s="79" t="s">
        <v>3882</v>
      </c>
    </row>
    <row r="403" spans="1:10" x14ac:dyDescent="0.25">
      <c r="A403" s="63" t="s">
        <v>1140</v>
      </c>
      <c r="B403" s="63" t="s">
        <v>1176</v>
      </c>
      <c r="C403" s="63" t="str">
        <f>VLOOKUP(B403,'3. DB25 Alle koder'!B:C,2,FALSE)</f>
        <v>Forbrænding uden energiudnyttelse</v>
      </c>
      <c r="D403" s="64">
        <v>2</v>
      </c>
      <c r="E403" s="79" t="s">
        <v>3878</v>
      </c>
      <c r="F403" s="63" t="s">
        <v>1140</v>
      </c>
      <c r="G403" s="63" t="s">
        <v>3542</v>
      </c>
      <c r="H403" s="63" t="s">
        <v>2827</v>
      </c>
      <c r="I403" s="69">
        <v>5</v>
      </c>
      <c r="J403" s="68" t="s">
        <v>3878</v>
      </c>
    </row>
    <row r="404" spans="1:10" x14ac:dyDescent="0.25">
      <c r="A404" s="63" t="s">
        <v>1140</v>
      </c>
      <c r="B404" s="63" t="s">
        <v>1176</v>
      </c>
      <c r="C404" s="63" t="str">
        <f>VLOOKUP(B404,'3. DB25 Alle koder'!B:C,2,FALSE)</f>
        <v>Forbrænding uden energiudnyttelse</v>
      </c>
      <c r="D404" s="64">
        <v>2</v>
      </c>
      <c r="E404" s="77" t="s">
        <v>3878</v>
      </c>
      <c r="F404" s="63" t="s">
        <v>1140</v>
      </c>
      <c r="G404" s="63" t="s">
        <v>1168</v>
      </c>
      <c r="H404" s="63" t="s">
        <v>2829</v>
      </c>
      <c r="I404" s="64">
        <v>5</v>
      </c>
      <c r="J404" s="77" t="s">
        <v>3878</v>
      </c>
    </row>
    <row r="405" spans="1:10" x14ac:dyDescent="0.25">
      <c r="A405" s="63" t="s">
        <v>1140</v>
      </c>
      <c r="B405" s="63" t="s">
        <v>1179</v>
      </c>
      <c r="C405" s="63" t="str">
        <f>VLOOKUP(B405,'3. DB25 Alle koder'!B:C,2,FALSE)</f>
        <v>Deponering eller permanent oplagring</v>
      </c>
      <c r="D405" s="64">
        <v>2</v>
      </c>
      <c r="E405" s="77" t="s">
        <v>3879</v>
      </c>
      <c r="F405" s="63" t="s">
        <v>1140</v>
      </c>
      <c r="G405" s="63" t="s">
        <v>3542</v>
      </c>
      <c r="H405" s="63" t="s">
        <v>2827</v>
      </c>
      <c r="I405" s="69">
        <v>5</v>
      </c>
      <c r="J405" s="67" t="s">
        <v>3879</v>
      </c>
    </row>
    <row r="406" spans="1:10" x14ac:dyDescent="0.25">
      <c r="A406" s="63" t="s">
        <v>1140</v>
      </c>
      <c r="B406" s="63" t="s">
        <v>1179</v>
      </c>
      <c r="C406" s="63" t="str">
        <f>VLOOKUP(B406,'3. DB25 Alle koder'!B:C,2,FALSE)</f>
        <v>Deponering eller permanent oplagring</v>
      </c>
      <c r="D406" s="64">
        <v>2</v>
      </c>
      <c r="E406" s="79" t="s">
        <v>3883</v>
      </c>
      <c r="F406" s="63" t="s">
        <v>1140</v>
      </c>
      <c r="G406" s="63" t="s">
        <v>1168</v>
      </c>
      <c r="H406" s="63" t="s">
        <v>2829</v>
      </c>
      <c r="I406" s="64">
        <v>5</v>
      </c>
      <c r="J406" s="79" t="s">
        <v>3883</v>
      </c>
    </row>
    <row r="407" spans="1:10" x14ac:dyDescent="0.25">
      <c r="A407" s="63" t="s">
        <v>1140</v>
      </c>
      <c r="B407" s="63" t="s">
        <v>1182</v>
      </c>
      <c r="C407" s="63" t="str">
        <f>VLOOKUP(B407,'3. DB25 Alle koder'!B:C,2,FALSE)</f>
        <v>Anden bortskaffelse af affald</v>
      </c>
      <c r="D407" s="64">
        <v>2</v>
      </c>
      <c r="E407" s="79" t="s">
        <v>3880</v>
      </c>
      <c r="F407" s="63" t="s">
        <v>1140</v>
      </c>
      <c r="G407" s="63" t="s">
        <v>3542</v>
      </c>
      <c r="H407" s="63" t="s">
        <v>2827</v>
      </c>
      <c r="I407" s="69">
        <v>5</v>
      </c>
      <c r="J407" s="68" t="s">
        <v>3880</v>
      </c>
    </row>
    <row r="408" spans="1:10" x14ac:dyDescent="0.25">
      <c r="A408" s="63" t="s">
        <v>1140</v>
      </c>
      <c r="B408" s="63" t="s">
        <v>1182</v>
      </c>
      <c r="C408" s="63" t="str">
        <f>VLOOKUP(B408,'3. DB25 Alle koder'!B:C,2,FALSE)</f>
        <v>Anden bortskaffelse af affald</v>
      </c>
      <c r="D408" s="64">
        <v>2</v>
      </c>
      <c r="E408" s="77" t="s">
        <v>3880</v>
      </c>
      <c r="F408" s="63" t="s">
        <v>1140</v>
      </c>
      <c r="G408" s="63" t="s">
        <v>1168</v>
      </c>
      <c r="H408" s="63" t="s">
        <v>2829</v>
      </c>
      <c r="I408" s="64">
        <v>5</v>
      </c>
      <c r="J408" s="77" t="s">
        <v>3880</v>
      </c>
    </row>
    <row r="409" spans="1:10" x14ac:dyDescent="0.25">
      <c r="A409" s="63" t="s">
        <v>1140</v>
      </c>
      <c r="B409" s="63" t="s">
        <v>1187</v>
      </c>
      <c r="C409" s="63" t="str">
        <f>VLOOKUP(B409,'3. DB25 Alle koder'!B:C,2,FALSE)</f>
        <v>Rensning af jord og grundvand og anden dekontaminering</v>
      </c>
      <c r="D409" s="64">
        <v>1</v>
      </c>
      <c r="E409" s="63" t="s">
        <v>3797</v>
      </c>
      <c r="F409" s="63" t="s">
        <v>1140</v>
      </c>
      <c r="G409" s="63" t="s">
        <v>1187</v>
      </c>
      <c r="H409" s="63" t="s">
        <v>2833</v>
      </c>
      <c r="I409" s="64">
        <v>1</v>
      </c>
      <c r="J409" s="63" t="s">
        <v>3797</v>
      </c>
    </row>
    <row r="410" spans="1:10" x14ac:dyDescent="0.25">
      <c r="A410" s="63" t="s">
        <v>1188</v>
      </c>
      <c r="B410" s="63" t="s">
        <v>1193</v>
      </c>
      <c r="C410" s="63" t="str">
        <f>VLOOKUP(B410,'3. DB25 Alle koder'!B:C,2,FALSE)</f>
        <v>Opførelse af bygninger</v>
      </c>
      <c r="D410" s="64">
        <v>1</v>
      </c>
      <c r="E410" s="70" t="s">
        <v>3797</v>
      </c>
      <c r="F410" s="63" t="s">
        <v>1188</v>
      </c>
      <c r="G410" s="63" t="s">
        <v>3368</v>
      </c>
      <c r="H410" s="63" t="s">
        <v>1190</v>
      </c>
      <c r="I410" s="69">
        <v>3</v>
      </c>
      <c r="J410" s="70" t="s">
        <v>3797</v>
      </c>
    </row>
    <row r="411" spans="1:10" x14ac:dyDescent="0.25">
      <c r="A411" s="63" t="s">
        <v>1188</v>
      </c>
      <c r="B411" s="63" t="s">
        <v>1200</v>
      </c>
      <c r="C411" s="63" t="str">
        <f>VLOOKUP(B411,'3. DB25 Alle koder'!B:C,2,FALSE)</f>
        <v>Anlæg af veje og motorveje</v>
      </c>
      <c r="D411" s="64">
        <v>1</v>
      </c>
      <c r="E411" s="79" t="s">
        <v>3886</v>
      </c>
      <c r="F411" s="63" t="s">
        <v>1188</v>
      </c>
      <c r="G411" s="63" t="s">
        <v>1200</v>
      </c>
      <c r="H411" s="63" t="s">
        <v>1199</v>
      </c>
      <c r="I411" s="64">
        <v>2</v>
      </c>
      <c r="J411" s="79" t="s">
        <v>3886</v>
      </c>
    </row>
    <row r="412" spans="1:10" x14ac:dyDescent="0.25">
      <c r="A412" s="63" t="s">
        <v>1188</v>
      </c>
      <c r="B412" s="63" t="s">
        <v>1203</v>
      </c>
      <c r="C412" s="63" t="str">
        <f>VLOOKUP(B412,'3. DB25 Alle koder'!B:C,2,FALSE)</f>
        <v>Anlæg af jernbaner og undergrundsbaner</v>
      </c>
      <c r="D412" s="64">
        <v>1</v>
      </c>
      <c r="E412" s="68" t="s">
        <v>3797</v>
      </c>
      <c r="F412" s="63" t="s">
        <v>1188</v>
      </c>
      <c r="G412" s="63" t="s">
        <v>1203</v>
      </c>
      <c r="H412" s="63" t="s">
        <v>1202</v>
      </c>
      <c r="I412" s="64">
        <v>1</v>
      </c>
      <c r="J412" s="68" t="s">
        <v>3797</v>
      </c>
    </row>
    <row r="413" spans="1:10" x14ac:dyDescent="0.25">
      <c r="A413" s="63" t="s">
        <v>1188</v>
      </c>
      <c r="B413" s="63" t="s">
        <v>1206</v>
      </c>
      <c r="C413" s="63" t="str">
        <f>VLOOKUP(B413,'3. DB25 Alle koder'!B:C,2,FALSE)</f>
        <v>Anlæg af broer og tunneller</v>
      </c>
      <c r="D413" s="64">
        <v>1</v>
      </c>
      <c r="E413" s="68" t="s">
        <v>3797</v>
      </c>
      <c r="F413" s="63" t="s">
        <v>1188</v>
      </c>
      <c r="G413" s="63" t="s">
        <v>1206</v>
      </c>
      <c r="H413" s="63" t="s">
        <v>1205</v>
      </c>
      <c r="I413" s="64">
        <v>1</v>
      </c>
      <c r="J413" s="68" t="s">
        <v>3797</v>
      </c>
    </row>
    <row r="414" spans="1:10" x14ac:dyDescent="0.25">
      <c r="A414" s="63" t="s">
        <v>1188</v>
      </c>
      <c r="B414" s="63" t="s">
        <v>1210</v>
      </c>
      <c r="C414" s="63" t="str">
        <f>VLOOKUP(B414,'3. DB25 Alle koder'!B:C,2,FALSE)</f>
        <v>Anlæg af ledningsnet til væsker</v>
      </c>
      <c r="D414" s="64">
        <v>1</v>
      </c>
      <c r="E414" s="68" t="s">
        <v>3797</v>
      </c>
      <c r="F414" s="63" t="s">
        <v>1188</v>
      </c>
      <c r="G414" s="63" t="s">
        <v>1210</v>
      </c>
      <c r="H414" s="63" t="s">
        <v>1211</v>
      </c>
      <c r="I414" s="64">
        <v>1</v>
      </c>
      <c r="J414" s="68" t="s">
        <v>3797</v>
      </c>
    </row>
    <row r="415" spans="1:10" x14ac:dyDescent="0.25">
      <c r="A415" s="63" t="s">
        <v>1188</v>
      </c>
      <c r="B415" s="63" t="s">
        <v>1214</v>
      </c>
      <c r="C415" s="63" t="str">
        <f>VLOOKUP(B415,'3. DB25 Alle koder'!B:C,2,FALSE)</f>
        <v>Anlæg af ledningsnet til elektricitet og telekommunikation</v>
      </c>
      <c r="D415" s="64">
        <v>2</v>
      </c>
      <c r="E415" s="88" t="s">
        <v>4071</v>
      </c>
      <c r="F415" s="63" t="s">
        <v>213</v>
      </c>
      <c r="G415" s="63" t="s">
        <v>3540</v>
      </c>
      <c r="H415" s="63" t="s">
        <v>2777</v>
      </c>
      <c r="I415" s="64">
        <v>2</v>
      </c>
      <c r="J415" s="88" t="s">
        <v>4071</v>
      </c>
    </row>
    <row r="416" spans="1:10" x14ac:dyDescent="0.25">
      <c r="A416" s="63" t="s">
        <v>1188</v>
      </c>
      <c r="B416" s="63" t="s">
        <v>1214</v>
      </c>
      <c r="C416" s="63" t="str">
        <f>VLOOKUP(B416,'3. DB25 Alle koder'!B:C,2,FALSE)</f>
        <v>Anlæg af ledningsnet til elektricitet og telekommunikation</v>
      </c>
      <c r="D416" s="64">
        <v>2</v>
      </c>
      <c r="E416" s="67" t="s">
        <v>3797</v>
      </c>
      <c r="F416" s="63" t="s">
        <v>1188</v>
      </c>
      <c r="G416" s="63" t="s">
        <v>1214</v>
      </c>
      <c r="H416" s="63" t="s">
        <v>2838</v>
      </c>
      <c r="I416" s="64">
        <v>1</v>
      </c>
      <c r="J416" s="67" t="s">
        <v>3797</v>
      </c>
    </row>
    <row r="417" spans="1:10" x14ac:dyDescent="0.25">
      <c r="A417" s="63" t="s">
        <v>1188</v>
      </c>
      <c r="B417" s="63" t="s">
        <v>1219</v>
      </c>
      <c r="C417" s="63" t="str">
        <f>VLOOKUP(B417,'3. DB25 Alle koder'!B:C,2,FALSE)</f>
        <v>Anlæg af vandveje, havne, diger, dæmninger mv.</v>
      </c>
      <c r="D417" s="64">
        <v>1</v>
      </c>
      <c r="E417" s="67" t="s">
        <v>3797</v>
      </c>
      <c r="F417" s="63" t="s">
        <v>1188</v>
      </c>
      <c r="G417" s="63" t="s">
        <v>1219</v>
      </c>
      <c r="H417" s="63" t="s">
        <v>2839</v>
      </c>
      <c r="I417" s="64">
        <v>1</v>
      </c>
      <c r="J417" s="67" t="s">
        <v>3797</v>
      </c>
    </row>
    <row r="418" spans="1:10" x14ac:dyDescent="0.25">
      <c r="A418" s="63" t="s">
        <v>1188</v>
      </c>
      <c r="B418" s="63" t="s">
        <v>1222</v>
      </c>
      <c r="C418" s="63" t="str">
        <f>VLOOKUP(B418,'3. DB25 Alle koder'!B:C,2,FALSE)</f>
        <v>Andre anlægsaktiviteter i.a.n.</v>
      </c>
      <c r="D418" s="64">
        <v>2</v>
      </c>
      <c r="E418" s="67" t="s">
        <v>3797</v>
      </c>
      <c r="F418" s="63" t="s">
        <v>1188</v>
      </c>
      <c r="G418" s="63" t="s">
        <v>1222</v>
      </c>
      <c r="H418" s="63" t="s">
        <v>2840</v>
      </c>
      <c r="I418" s="64">
        <v>1</v>
      </c>
      <c r="J418" s="67" t="s">
        <v>3797</v>
      </c>
    </row>
    <row r="419" spans="1:10" x14ac:dyDescent="0.25">
      <c r="A419" s="63" t="s">
        <v>1188</v>
      </c>
      <c r="B419" s="63" t="s">
        <v>1222</v>
      </c>
      <c r="C419" s="63" t="str">
        <f>VLOOKUP(B419,'3. DB25 Alle koder'!B:C,2,FALSE)</f>
        <v>Andre anlægsaktiviteter i.a.n.</v>
      </c>
      <c r="D419" s="64">
        <v>2</v>
      </c>
      <c r="E419" s="77" t="s">
        <v>3890</v>
      </c>
      <c r="F419" s="63" t="s">
        <v>1188</v>
      </c>
      <c r="G419" s="63" t="s">
        <v>3371</v>
      </c>
      <c r="H419" s="63" t="s">
        <v>2846</v>
      </c>
      <c r="I419" s="69">
        <v>10</v>
      </c>
      <c r="J419" s="77" t="s">
        <v>3890</v>
      </c>
    </row>
    <row r="420" spans="1:10" x14ac:dyDescent="0.25">
      <c r="A420" s="63" t="s">
        <v>1188</v>
      </c>
      <c r="B420" s="63" t="s">
        <v>1229</v>
      </c>
      <c r="C420" s="63" t="str">
        <f>VLOOKUP(B420,'3. DB25 Alle koder'!B:C,2,FALSE)</f>
        <v>Nedrivning</v>
      </c>
      <c r="D420" s="64">
        <v>1</v>
      </c>
      <c r="E420" s="67" t="s">
        <v>3797</v>
      </c>
      <c r="F420" s="63" t="s">
        <v>1188</v>
      </c>
      <c r="G420" s="63" t="s">
        <v>1229</v>
      </c>
      <c r="H420" s="63" t="s">
        <v>1228</v>
      </c>
      <c r="I420" s="64">
        <v>1</v>
      </c>
      <c r="J420" s="67" t="s">
        <v>3797</v>
      </c>
    </row>
    <row r="421" spans="1:10" x14ac:dyDescent="0.25">
      <c r="A421" s="63" t="s">
        <v>1188</v>
      </c>
      <c r="B421" s="63" t="s">
        <v>1232</v>
      </c>
      <c r="C421" s="63" t="str">
        <f>VLOOKUP(B421,'3. DB25 Alle koder'!B:C,2,FALSE)</f>
        <v>Forberedende byggepladsarbejder</v>
      </c>
      <c r="D421" s="64">
        <v>1</v>
      </c>
      <c r="E421" s="65" t="s">
        <v>3797</v>
      </c>
      <c r="F421" s="63" t="s">
        <v>1188</v>
      </c>
      <c r="G421" s="63" t="s">
        <v>1232</v>
      </c>
      <c r="H421" s="63" t="s">
        <v>1231</v>
      </c>
      <c r="I421" s="64">
        <v>1</v>
      </c>
      <c r="J421" s="65" t="s">
        <v>3797</v>
      </c>
    </row>
    <row r="422" spans="1:10" x14ac:dyDescent="0.25">
      <c r="A422" s="63" t="s">
        <v>1188</v>
      </c>
      <c r="B422" s="63" t="s">
        <v>1235</v>
      </c>
      <c r="C422" s="63" t="str">
        <f>VLOOKUP(B422,'3. DB25 Alle koder'!B:C,2,FALSE)</f>
        <v>Funderingsundersøgelser</v>
      </c>
      <c r="D422" s="64">
        <v>1</v>
      </c>
      <c r="E422" s="68" t="s">
        <v>3797</v>
      </c>
      <c r="F422" s="63" t="s">
        <v>1188</v>
      </c>
      <c r="G422" s="63" t="s">
        <v>1235</v>
      </c>
      <c r="H422" s="63" t="s">
        <v>1234</v>
      </c>
      <c r="I422" s="64">
        <v>1</v>
      </c>
      <c r="J422" s="68" t="s">
        <v>3797</v>
      </c>
    </row>
    <row r="423" spans="1:10" x14ac:dyDescent="0.25">
      <c r="A423" s="63" t="s">
        <v>1188</v>
      </c>
      <c r="B423" s="63" t="s">
        <v>1239</v>
      </c>
      <c r="C423" s="63" t="str">
        <f>VLOOKUP(B423,'3. DB25 Alle koder'!B:C,2,FALSE)</f>
        <v>El-installation</v>
      </c>
      <c r="D423" s="64">
        <v>1</v>
      </c>
      <c r="E423" s="63" t="s">
        <v>3797</v>
      </c>
      <c r="F423" s="63" t="s">
        <v>1188</v>
      </c>
      <c r="G423" s="63" t="s">
        <v>1239</v>
      </c>
      <c r="H423" s="63" t="s">
        <v>1238</v>
      </c>
      <c r="I423" s="64">
        <v>1</v>
      </c>
      <c r="J423" s="63" t="s">
        <v>3797</v>
      </c>
    </row>
    <row r="424" spans="1:10" x14ac:dyDescent="0.25">
      <c r="A424" s="63" t="s">
        <v>1188</v>
      </c>
      <c r="B424" s="63" t="s">
        <v>1242</v>
      </c>
      <c r="C424" s="63" t="str">
        <f>VLOOKUP(B424,'3. DB25 Alle koder'!B:C,2,FALSE)</f>
        <v>Installation af vvs-, varme- og klimaanlæg</v>
      </c>
      <c r="D424" s="64">
        <v>2</v>
      </c>
      <c r="E424" s="63" t="s">
        <v>3797</v>
      </c>
      <c r="F424" s="63" t="s">
        <v>1188</v>
      </c>
      <c r="G424" s="63" t="s">
        <v>1242</v>
      </c>
      <c r="H424" s="63" t="s">
        <v>2842</v>
      </c>
      <c r="I424" s="64">
        <v>1</v>
      </c>
      <c r="J424" s="63" t="s">
        <v>3797</v>
      </c>
    </row>
    <row r="425" spans="1:10" x14ac:dyDescent="0.25">
      <c r="A425" s="63" t="s">
        <v>1188</v>
      </c>
      <c r="B425" s="63" t="s">
        <v>1242</v>
      </c>
      <c r="C425" s="63" t="str">
        <f>VLOOKUP(B425,'3. DB25 Alle koder'!B:C,2,FALSE)</f>
        <v>Installation af vvs-, varme- og klimaanlæg</v>
      </c>
      <c r="D425" s="64">
        <v>2</v>
      </c>
      <c r="E425" s="77" t="s">
        <v>3891</v>
      </c>
      <c r="F425" s="63" t="s">
        <v>1188</v>
      </c>
      <c r="G425" s="63" t="s">
        <v>3371</v>
      </c>
      <c r="H425" s="63" t="s">
        <v>2846</v>
      </c>
      <c r="I425" s="69">
        <v>10</v>
      </c>
      <c r="J425" s="77" t="s">
        <v>3891</v>
      </c>
    </row>
    <row r="426" spans="1:10" x14ac:dyDescent="0.25">
      <c r="A426" s="63" t="s">
        <v>1188</v>
      </c>
      <c r="B426" s="63" t="s">
        <v>1245</v>
      </c>
      <c r="C426" s="63" t="str">
        <f>VLOOKUP(B426,'3. DB25 Alle koder'!B:C,2,FALSE)</f>
        <v>Installation af isolering</v>
      </c>
      <c r="D426" s="69">
        <v>3</v>
      </c>
      <c r="E426" s="79" t="s">
        <v>3888</v>
      </c>
      <c r="F426" s="63" t="s">
        <v>1188</v>
      </c>
      <c r="G426" s="63" t="s">
        <v>3369</v>
      </c>
      <c r="H426" s="63" t="s">
        <v>1247</v>
      </c>
      <c r="I426" s="64">
        <v>2</v>
      </c>
      <c r="J426" s="79" t="s">
        <v>3888</v>
      </c>
    </row>
    <row r="427" spans="1:10" x14ac:dyDescent="0.25">
      <c r="A427" s="63" t="s">
        <v>1188</v>
      </c>
      <c r="B427" s="63" t="s">
        <v>1245</v>
      </c>
      <c r="C427" s="63" t="str">
        <f>VLOOKUP(B427,'3. DB25 Alle koder'!B:C,2,FALSE)</f>
        <v>Installation af isolering</v>
      </c>
      <c r="D427" s="71">
        <v>3</v>
      </c>
      <c r="E427" s="79" t="s">
        <v>4072</v>
      </c>
      <c r="F427" s="63" t="s">
        <v>1188</v>
      </c>
      <c r="G427" s="63" t="s">
        <v>3543</v>
      </c>
      <c r="H427" s="63" t="s">
        <v>1266</v>
      </c>
      <c r="I427" s="71">
        <v>3</v>
      </c>
      <c r="J427" s="79" t="s">
        <v>4072</v>
      </c>
    </row>
    <row r="428" spans="1:10" x14ac:dyDescent="0.25">
      <c r="A428" s="63" t="s">
        <v>1188</v>
      </c>
      <c r="B428" s="63" t="s">
        <v>1245</v>
      </c>
      <c r="C428" s="63" t="str">
        <f>VLOOKUP(B428,'3. DB25 Alle koder'!B:C,2,FALSE)</f>
        <v>Installation af isolering</v>
      </c>
      <c r="D428" s="69">
        <v>3</v>
      </c>
      <c r="E428" s="77" t="s">
        <v>3892</v>
      </c>
      <c r="F428" s="63" t="s">
        <v>1188</v>
      </c>
      <c r="G428" s="63" t="s">
        <v>3371</v>
      </c>
      <c r="H428" s="63" t="s">
        <v>2846</v>
      </c>
      <c r="I428" s="69">
        <v>10</v>
      </c>
      <c r="J428" s="77" t="s">
        <v>3892</v>
      </c>
    </row>
    <row r="429" spans="1:10" x14ac:dyDescent="0.25">
      <c r="A429" s="63" t="s">
        <v>1188</v>
      </c>
      <c r="B429" s="63" t="s">
        <v>1248</v>
      </c>
      <c r="C429" s="63" t="str">
        <f>VLOOKUP(B429,'3. DB25 Alle koder'!B:C,2,FALSE)</f>
        <v>Andre bygningsinstallationsaktiviteter</v>
      </c>
      <c r="D429" s="64">
        <v>1</v>
      </c>
      <c r="E429" s="65" t="s">
        <v>3797</v>
      </c>
      <c r="F429" s="63" t="s">
        <v>1188</v>
      </c>
      <c r="G429" s="63" t="s">
        <v>3369</v>
      </c>
      <c r="H429" s="63" t="s">
        <v>1247</v>
      </c>
      <c r="I429" s="64">
        <v>2</v>
      </c>
      <c r="J429" s="65" t="s">
        <v>3797</v>
      </c>
    </row>
    <row r="430" spans="1:10" x14ac:dyDescent="0.25">
      <c r="A430" s="63" t="s">
        <v>1188</v>
      </c>
      <c r="B430" s="63" t="s">
        <v>1253</v>
      </c>
      <c r="C430" s="63" t="str">
        <f>VLOOKUP(B430,'3. DB25 Alle koder'!B:C,2,FALSE)</f>
        <v>Stukkatøraktiviteter</v>
      </c>
      <c r="D430" s="64">
        <v>1</v>
      </c>
      <c r="E430" s="63" t="s">
        <v>3797</v>
      </c>
      <c r="F430" s="63" t="s">
        <v>1188</v>
      </c>
      <c r="G430" s="63" t="s">
        <v>1253</v>
      </c>
      <c r="H430" s="63" t="s">
        <v>1252</v>
      </c>
      <c r="I430" s="64">
        <v>1</v>
      </c>
      <c r="J430" s="63" t="s">
        <v>3797</v>
      </c>
    </row>
    <row r="431" spans="1:10" x14ac:dyDescent="0.25">
      <c r="A431" s="63" t="s">
        <v>1188</v>
      </c>
      <c r="B431" s="63" t="s">
        <v>1256</v>
      </c>
      <c r="C431" s="63" t="str">
        <f>VLOOKUP(B431,'3. DB25 Alle koder'!B:C,2,FALSE)</f>
        <v>Tømrer- og bygningssnedkeraktiviteter</v>
      </c>
      <c r="D431" s="64">
        <v>1</v>
      </c>
      <c r="E431" s="63" t="s">
        <v>3797</v>
      </c>
      <c r="F431" s="63" t="s">
        <v>1188</v>
      </c>
      <c r="G431" s="63" t="s">
        <v>1256</v>
      </c>
      <c r="H431" s="63" t="s">
        <v>1255</v>
      </c>
      <c r="I431" s="64">
        <v>1</v>
      </c>
      <c r="J431" s="63" t="s">
        <v>3797</v>
      </c>
    </row>
    <row r="432" spans="1:10" x14ac:dyDescent="0.25">
      <c r="A432" s="63" t="s">
        <v>1188</v>
      </c>
      <c r="B432" s="63" t="s">
        <v>1259</v>
      </c>
      <c r="C432" s="63" t="str">
        <f>VLOOKUP(B432,'3. DB25 Alle koder'!B:C,2,FALSE)</f>
        <v>Udførelse af gulvbelægninger og vægbeklædning</v>
      </c>
      <c r="D432" s="64">
        <v>1</v>
      </c>
      <c r="E432" s="63" t="s">
        <v>3797</v>
      </c>
      <c r="F432" s="63" t="s">
        <v>1188</v>
      </c>
      <c r="G432" s="63" t="s">
        <v>1259</v>
      </c>
      <c r="H432" s="63" t="s">
        <v>1258</v>
      </c>
      <c r="I432" s="64">
        <v>1</v>
      </c>
      <c r="J432" s="63" t="s">
        <v>3797</v>
      </c>
    </row>
    <row r="433" spans="1:10" x14ac:dyDescent="0.25">
      <c r="A433" s="63" t="s">
        <v>1188</v>
      </c>
      <c r="B433" s="63" t="s">
        <v>1262</v>
      </c>
      <c r="C433" s="63" t="str">
        <f>VLOOKUP(B433,'3. DB25 Alle koder'!B:C,2,FALSE)</f>
        <v>Maleraktiviteter</v>
      </c>
      <c r="D433" s="64">
        <v>1</v>
      </c>
      <c r="E433" s="67" t="s">
        <v>3797</v>
      </c>
      <c r="F433" s="63" t="s">
        <v>1188</v>
      </c>
      <c r="G433" s="63" t="s">
        <v>1262</v>
      </c>
      <c r="H433" s="63" t="s">
        <v>2844</v>
      </c>
      <c r="I433" s="64">
        <v>1</v>
      </c>
      <c r="J433" s="67" t="s">
        <v>3797</v>
      </c>
    </row>
    <row r="434" spans="1:10" x14ac:dyDescent="0.25">
      <c r="A434" s="63" t="s">
        <v>1188</v>
      </c>
      <c r="B434" s="63" t="s">
        <v>1263</v>
      </c>
      <c r="C434" s="63" t="str">
        <f>VLOOKUP(B434,'3. DB25 Alle koder'!B:C,2,FALSE)</f>
        <v>Glarmesteraktiviteter</v>
      </c>
      <c r="D434" s="64">
        <v>1</v>
      </c>
      <c r="E434" s="68" t="s">
        <v>3797</v>
      </c>
      <c r="F434" s="63" t="s">
        <v>1188</v>
      </c>
      <c r="G434" s="63" t="s">
        <v>1263</v>
      </c>
      <c r="H434" s="63" t="s">
        <v>1264</v>
      </c>
      <c r="I434" s="64">
        <v>1</v>
      </c>
      <c r="J434" s="68" t="s">
        <v>3797</v>
      </c>
    </row>
    <row r="435" spans="1:10" x14ac:dyDescent="0.25">
      <c r="A435" s="63" t="s">
        <v>1188</v>
      </c>
      <c r="B435" s="63" t="s">
        <v>1267</v>
      </c>
      <c r="C435" s="63" t="str">
        <f>VLOOKUP(B435,'3. DB25 Alle koder'!B:C,2,FALSE)</f>
        <v>Anden bygningsfærdiggørelse</v>
      </c>
      <c r="D435" s="64">
        <v>2</v>
      </c>
      <c r="E435" s="70" t="s">
        <v>3797</v>
      </c>
      <c r="F435" s="63" t="s">
        <v>1188</v>
      </c>
      <c r="G435" s="63" t="s">
        <v>3543</v>
      </c>
      <c r="H435" s="63" t="s">
        <v>1266</v>
      </c>
      <c r="I435" s="69">
        <v>3</v>
      </c>
      <c r="J435" s="70" t="s">
        <v>3797</v>
      </c>
    </row>
    <row r="436" spans="1:10" x14ac:dyDescent="0.25">
      <c r="A436" s="63" t="s">
        <v>1188</v>
      </c>
      <c r="B436" s="63" t="s">
        <v>1267</v>
      </c>
      <c r="C436" s="63" t="str">
        <f>VLOOKUP(B436,'3. DB25 Alle koder'!B:C,2,FALSE)</f>
        <v>Anden bygningsfærdiggørelse</v>
      </c>
      <c r="D436" s="64">
        <v>2</v>
      </c>
      <c r="E436" s="77" t="s">
        <v>3893</v>
      </c>
      <c r="F436" s="63" t="s">
        <v>1188</v>
      </c>
      <c r="G436" s="63" t="s">
        <v>3371</v>
      </c>
      <c r="H436" s="63" t="s">
        <v>2846</v>
      </c>
      <c r="I436" s="69">
        <v>10</v>
      </c>
      <c r="J436" s="77" t="s">
        <v>3893</v>
      </c>
    </row>
    <row r="437" spans="1:10" x14ac:dyDescent="0.25">
      <c r="A437" s="63" t="s">
        <v>1188</v>
      </c>
      <c r="B437" s="63" t="s">
        <v>1271</v>
      </c>
      <c r="C437" s="63" t="str">
        <f>VLOOKUP(B437,'3. DB25 Alle koder'!B:C,2,FALSE)</f>
        <v>Tagdækningsaktiviteter</v>
      </c>
      <c r="D437" s="69">
        <v>2</v>
      </c>
      <c r="E437" s="67" t="s">
        <v>3797</v>
      </c>
      <c r="F437" s="63" t="s">
        <v>1188</v>
      </c>
      <c r="G437" s="63" t="s">
        <v>1284</v>
      </c>
      <c r="H437" s="63" t="s">
        <v>1270</v>
      </c>
      <c r="I437" s="64">
        <v>1</v>
      </c>
      <c r="J437" s="67" t="s">
        <v>3797</v>
      </c>
    </row>
    <row r="438" spans="1:10" x14ac:dyDescent="0.25">
      <c r="A438" s="63" t="s">
        <v>1188</v>
      </c>
      <c r="B438" s="63" t="s">
        <v>1271</v>
      </c>
      <c r="C438" s="63" t="str">
        <f>VLOOKUP(B438,'3. DB25 Alle koder'!B:C,2,FALSE)</f>
        <v>Tagdækningsaktiviteter</v>
      </c>
      <c r="D438" s="69">
        <v>2</v>
      </c>
      <c r="E438" s="79" t="s">
        <v>4073</v>
      </c>
      <c r="F438" s="63" t="s">
        <v>1188</v>
      </c>
      <c r="G438" s="63" t="s">
        <v>3371</v>
      </c>
      <c r="H438" s="63" t="s">
        <v>2846</v>
      </c>
      <c r="I438" s="69">
        <v>10</v>
      </c>
      <c r="J438" s="79" t="s">
        <v>4073</v>
      </c>
    </row>
    <row r="439" spans="1:10" x14ac:dyDescent="0.25">
      <c r="A439" s="63" t="s">
        <v>1188</v>
      </c>
      <c r="B439" s="63" t="s">
        <v>1273</v>
      </c>
      <c r="C439" s="63" t="str">
        <f>VLOOKUP(B439,'3. DB25 Alle koder'!B:C,2,FALSE)</f>
        <v>Andre byggeaktiviteter, som kræver specialisering</v>
      </c>
      <c r="D439" s="64">
        <v>1</v>
      </c>
      <c r="E439" s="79" t="s">
        <v>3894</v>
      </c>
      <c r="F439" s="63" t="s">
        <v>1188</v>
      </c>
      <c r="G439" s="63" t="s">
        <v>3371</v>
      </c>
      <c r="H439" s="63" t="s">
        <v>2846</v>
      </c>
      <c r="I439" s="69">
        <v>10</v>
      </c>
      <c r="J439" s="79" t="s">
        <v>3894</v>
      </c>
    </row>
    <row r="440" spans="1:10" x14ac:dyDescent="0.25">
      <c r="A440" s="63" t="s">
        <v>1188</v>
      </c>
      <c r="B440" s="63" t="s">
        <v>1277</v>
      </c>
      <c r="C440" s="63" t="str">
        <f>VLOOKUP(B440,'3. DB25 Alle koder'!B:C,2,FALSE)</f>
        <v>Anlægsaktiviteter, som kræver specialisering</v>
      </c>
      <c r="D440" s="64">
        <v>2</v>
      </c>
      <c r="E440" s="79" t="s">
        <v>3887</v>
      </c>
      <c r="F440" s="63" t="s">
        <v>1188</v>
      </c>
      <c r="G440" s="63" t="s">
        <v>1200</v>
      </c>
      <c r="H440" s="63" t="s">
        <v>1199</v>
      </c>
      <c r="I440" s="64">
        <v>2</v>
      </c>
      <c r="J440" s="79" t="s">
        <v>3887</v>
      </c>
    </row>
    <row r="441" spans="1:10" x14ac:dyDescent="0.25">
      <c r="A441" s="63" t="s">
        <v>1188</v>
      </c>
      <c r="B441" s="63" t="s">
        <v>1277</v>
      </c>
      <c r="C441" s="63" t="str">
        <f>VLOOKUP(B441,'3. DB25 Alle koder'!B:C,2,FALSE)</f>
        <v>Anlægsaktiviteter, som kræver specialisering</v>
      </c>
      <c r="D441" s="64">
        <v>2</v>
      </c>
      <c r="E441" s="79" t="s">
        <v>3895</v>
      </c>
      <c r="F441" s="63" t="s">
        <v>1188</v>
      </c>
      <c r="G441" s="63" t="s">
        <v>3371</v>
      </c>
      <c r="H441" s="63" t="s">
        <v>2846</v>
      </c>
      <c r="I441" s="69">
        <v>10</v>
      </c>
      <c r="J441" s="68" t="s">
        <v>3895</v>
      </c>
    </row>
    <row r="442" spans="1:10" x14ac:dyDescent="0.25">
      <c r="A442" s="63" t="s">
        <v>1188</v>
      </c>
      <c r="B442" s="63" t="s">
        <v>1280</v>
      </c>
      <c r="C442" s="63" t="str">
        <f>VLOOKUP(B442,'3. DB25 Alle koder'!B:C,2,FALSE)</f>
        <v>Formidlingsaktiviteter i forbindelse med specialiserede bygge- og anlægsarbejder</v>
      </c>
      <c r="D442" s="64">
        <v>1</v>
      </c>
      <c r="E442" s="68"/>
      <c r="F442" s="63" t="s">
        <v>2034</v>
      </c>
      <c r="G442" s="63" t="s">
        <v>2271</v>
      </c>
      <c r="H442" s="63" t="s">
        <v>3150</v>
      </c>
      <c r="I442" s="69">
        <v>27</v>
      </c>
      <c r="J442" s="68"/>
    </row>
    <row r="443" spans="1:10" x14ac:dyDescent="0.25">
      <c r="A443" s="63" t="s">
        <v>1188</v>
      </c>
      <c r="B443" s="63" t="s">
        <v>1284</v>
      </c>
      <c r="C443" s="63" t="str">
        <f>VLOOKUP(B443,'3. DB25 Alle koder'!B:C,2,FALSE)</f>
        <v>Murerarbejde</v>
      </c>
      <c r="D443" s="64">
        <v>2</v>
      </c>
      <c r="E443" s="68" t="s">
        <v>3797</v>
      </c>
      <c r="F443" s="63" t="s">
        <v>1188</v>
      </c>
      <c r="G443" s="63" t="s">
        <v>3592</v>
      </c>
      <c r="H443" s="63" t="s">
        <v>2848</v>
      </c>
      <c r="I443" s="64">
        <v>1</v>
      </c>
      <c r="J443" s="68" t="s">
        <v>3797</v>
      </c>
    </row>
    <row r="444" spans="1:10" x14ac:dyDescent="0.25">
      <c r="A444" s="63" t="s">
        <v>1188</v>
      </c>
      <c r="B444" s="63" t="s">
        <v>1284</v>
      </c>
      <c r="C444" s="63" t="str">
        <f>VLOOKUP(B444,'3. DB25 Alle koder'!B:C,2,FALSE)</f>
        <v>Murerarbejde</v>
      </c>
      <c r="D444" s="64">
        <v>2</v>
      </c>
      <c r="E444" s="79" t="s">
        <v>3896</v>
      </c>
      <c r="F444" s="63" t="s">
        <v>1188</v>
      </c>
      <c r="G444" s="63" t="s">
        <v>3371</v>
      </c>
      <c r="H444" s="63" t="s">
        <v>2846</v>
      </c>
      <c r="I444" s="69">
        <v>10</v>
      </c>
      <c r="J444" s="79" t="s">
        <v>3896</v>
      </c>
    </row>
    <row r="445" spans="1:10" x14ac:dyDescent="0.25">
      <c r="A445" s="63" t="s">
        <v>1188</v>
      </c>
      <c r="B445" s="63" t="s">
        <v>1286</v>
      </c>
      <c r="C445" s="63" t="str">
        <f>VLOOKUP(B445,'3. DB25 Alle koder'!B:C,2,FALSE)</f>
        <v>Andre byggeaktiviteter, som kræver specialisering i.a.n.</v>
      </c>
      <c r="D445" s="69">
        <v>2</v>
      </c>
      <c r="E445" s="84" t="s">
        <v>4074</v>
      </c>
      <c r="F445" s="63" t="s">
        <v>1188</v>
      </c>
      <c r="G445" s="63" t="s">
        <v>3368</v>
      </c>
      <c r="H445" s="63" t="s">
        <v>1190</v>
      </c>
      <c r="I445" s="71">
        <v>3</v>
      </c>
      <c r="J445" s="83" t="s">
        <v>4074</v>
      </c>
    </row>
    <row r="446" spans="1:10" x14ac:dyDescent="0.25">
      <c r="A446" s="63" t="s">
        <v>1188</v>
      </c>
      <c r="B446" s="63" t="s">
        <v>1286</v>
      </c>
      <c r="C446" s="63" t="str">
        <f>VLOOKUP(B446,'3. DB25 Alle koder'!B:C,2,FALSE)</f>
        <v>Andre byggeaktiviteter, som kræver specialisering i.a.n.</v>
      </c>
      <c r="D446" s="69">
        <v>2</v>
      </c>
      <c r="E446" s="70" t="s">
        <v>3797</v>
      </c>
      <c r="F446" s="63" t="s">
        <v>1188</v>
      </c>
      <c r="G446" s="63" t="s">
        <v>3371</v>
      </c>
      <c r="H446" s="63" t="s">
        <v>2846</v>
      </c>
      <c r="I446" s="69">
        <v>10</v>
      </c>
      <c r="J446" s="70" t="s">
        <v>3797</v>
      </c>
    </row>
    <row r="447" spans="1:10" x14ac:dyDescent="0.25">
      <c r="A447" s="63" t="s">
        <v>1287</v>
      </c>
      <c r="B447" s="63" t="s">
        <v>1294</v>
      </c>
      <c r="C447" s="63" t="str">
        <f>VLOOKUP(B447,'3. DB25 Alle koder'!B:C,2,FALSE)</f>
        <v>Agenturhandel med landbrugsråvarer, levende dyr, tekstilråvarer og halvfabrikata</v>
      </c>
      <c r="D447" s="64">
        <v>2</v>
      </c>
      <c r="E447" s="68" t="s">
        <v>3797</v>
      </c>
      <c r="F447" s="63" t="s">
        <v>1287</v>
      </c>
      <c r="G447" s="63" t="s">
        <v>1294</v>
      </c>
      <c r="H447" s="63" t="s">
        <v>2875</v>
      </c>
      <c r="I447" s="64">
        <v>1</v>
      </c>
      <c r="J447" s="68" t="s">
        <v>3797</v>
      </c>
    </row>
    <row r="448" spans="1:10" x14ac:dyDescent="0.25">
      <c r="A448" s="63" t="s">
        <v>1287</v>
      </c>
      <c r="B448" s="63" t="s">
        <v>1294</v>
      </c>
      <c r="C448" s="63" t="str">
        <f>VLOOKUP(B448,'3. DB25 Alle koder'!B:C,2,FALSE)</f>
        <v>Agenturhandel med landbrugsråvarer, levende dyr, tekstilråvarer og halvfabrikata</v>
      </c>
      <c r="D448" s="64">
        <v>2</v>
      </c>
      <c r="E448" s="77" t="s">
        <v>4001</v>
      </c>
      <c r="F448" s="63" t="s">
        <v>2034</v>
      </c>
      <c r="G448" s="63" t="s">
        <v>2271</v>
      </c>
      <c r="H448" s="63" t="s">
        <v>3150</v>
      </c>
      <c r="I448" s="69">
        <v>27</v>
      </c>
      <c r="J448" s="77" t="s">
        <v>4001</v>
      </c>
    </row>
    <row r="449" spans="1:10" x14ac:dyDescent="0.25">
      <c r="A449" s="63" t="s">
        <v>1287</v>
      </c>
      <c r="B449" s="63" t="s">
        <v>1297</v>
      </c>
      <c r="C449" s="63" t="str">
        <f>VLOOKUP(B449,'3. DB25 Alle koder'!B:C,2,FALSE)</f>
        <v>Agenturhandel med brændstoffer, malme, metaller og kemiske produkter til industrien</v>
      </c>
      <c r="D449" s="64">
        <v>2</v>
      </c>
      <c r="E449" s="68" t="s">
        <v>3797</v>
      </c>
      <c r="F449" s="63" t="s">
        <v>1287</v>
      </c>
      <c r="G449" s="63" t="s">
        <v>1297</v>
      </c>
      <c r="H449" s="63" t="s">
        <v>1296</v>
      </c>
      <c r="I449" s="64">
        <v>1</v>
      </c>
      <c r="J449" s="68" t="s">
        <v>3797</v>
      </c>
    </row>
    <row r="450" spans="1:10" x14ac:dyDescent="0.25">
      <c r="A450" s="63" t="s">
        <v>1287</v>
      </c>
      <c r="B450" s="63" t="s">
        <v>1297</v>
      </c>
      <c r="C450" s="63" t="str">
        <f>VLOOKUP(B450,'3. DB25 Alle koder'!B:C,2,FALSE)</f>
        <v>Agenturhandel med brændstoffer, malme, metaller og kemiske produkter til industrien</v>
      </c>
      <c r="D450" s="64">
        <v>2</v>
      </c>
      <c r="E450" s="79" t="s">
        <v>4001</v>
      </c>
      <c r="F450" s="63" t="s">
        <v>2034</v>
      </c>
      <c r="G450" s="63" t="s">
        <v>2271</v>
      </c>
      <c r="H450" s="63" t="s">
        <v>3150</v>
      </c>
      <c r="I450" s="69">
        <v>27</v>
      </c>
      <c r="J450" s="79" t="s">
        <v>4001</v>
      </c>
    </row>
    <row r="451" spans="1:10" x14ac:dyDescent="0.25">
      <c r="A451" s="63" t="s">
        <v>1287</v>
      </c>
      <c r="B451" s="63" t="s">
        <v>1300</v>
      </c>
      <c r="C451" s="63" t="str">
        <f>VLOOKUP(B451,'3. DB25 Alle koder'!B:C,2,FALSE)</f>
        <v>Agenturhandel med tømmer og andre byggematerialer</v>
      </c>
      <c r="D451" s="64">
        <v>2</v>
      </c>
      <c r="E451" s="68" t="s">
        <v>3797</v>
      </c>
      <c r="F451" s="63" t="s">
        <v>1287</v>
      </c>
      <c r="G451" s="63" t="s">
        <v>1300</v>
      </c>
      <c r="H451" s="63" t="s">
        <v>1299</v>
      </c>
      <c r="I451" s="64">
        <v>1</v>
      </c>
      <c r="J451" s="68" t="s">
        <v>3797</v>
      </c>
    </row>
    <row r="452" spans="1:10" x14ac:dyDescent="0.25">
      <c r="A452" s="63" t="s">
        <v>1287</v>
      </c>
      <c r="B452" s="63" t="s">
        <v>1300</v>
      </c>
      <c r="C452" s="63" t="str">
        <f>VLOOKUP(B452,'3. DB25 Alle koder'!B:C,2,FALSE)</f>
        <v>Agenturhandel med tømmer og andre byggematerialer</v>
      </c>
      <c r="D452" s="64">
        <v>2</v>
      </c>
      <c r="E452" s="77" t="s">
        <v>4001</v>
      </c>
      <c r="F452" s="63" t="s">
        <v>2034</v>
      </c>
      <c r="G452" s="63" t="s">
        <v>2271</v>
      </c>
      <c r="H452" s="63" t="s">
        <v>3150</v>
      </c>
      <c r="I452" s="69">
        <v>27</v>
      </c>
      <c r="J452" s="77" t="s">
        <v>4001</v>
      </c>
    </row>
    <row r="453" spans="1:10" x14ac:dyDescent="0.25">
      <c r="A453" s="63" t="s">
        <v>1287</v>
      </c>
      <c r="B453" s="63" t="s">
        <v>1303</v>
      </c>
      <c r="C453" s="63" t="str">
        <f>VLOOKUP(B453,'3. DB25 Alle koder'!B:C,2,FALSE)</f>
        <v>Agenturhandel med maskiner, teknisk udstyr, skibe og flyvemaskiner</v>
      </c>
      <c r="D453" s="64">
        <v>2</v>
      </c>
      <c r="E453" s="68" t="s">
        <v>3797</v>
      </c>
      <c r="F453" s="63" t="s">
        <v>1287</v>
      </c>
      <c r="G453" s="63" t="s">
        <v>1303</v>
      </c>
      <c r="H453" s="63" t="s">
        <v>1302</v>
      </c>
      <c r="I453" s="64">
        <v>1</v>
      </c>
      <c r="J453" s="68" t="s">
        <v>3797</v>
      </c>
    </row>
    <row r="454" spans="1:10" x14ac:dyDescent="0.25">
      <c r="A454" s="63" t="s">
        <v>1287</v>
      </c>
      <c r="B454" s="63" t="s">
        <v>1303</v>
      </c>
      <c r="C454" s="63" t="str">
        <f>VLOOKUP(B454,'3. DB25 Alle koder'!B:C,2,FALSE)</f>
        <v>Agenturhandel med maskiner, teknisk udstyr, skibe og flyvemaskiner</v>
      </c>
      <c r="D454" s="64">
        <v>2</v>
      </c>
      <c r="E454" s="79" t="s">
        <v>4001</v>
      </c>
      <c r="F454" s="63" t="s">
        <v>2034</v>
      </c>
      <c r="G454" s="63" t="s">
        <v>2271</v>
      </c>
      <c r="H454" s="63" t="s">
        <v>3150</v>
      </c>
      <c r="I454" s="69">
        <v>27</v>
      </c>
      <c r="J454" s="79" t="s">
        <v>4001</v>
      </c>
    </row>
    <row r="455" spans="1:10" x14ac:dyDescent="0.25">
      <c r="A455" s="63" t="s">
        <v>1287</v>
      </c>
      <c r="B455" s="63" t="s">
        <v>1306</v>
      </c>
      <c r="C455" s="63" t="str">
        <f>VLOOKUP(B455,'3. DB25 Alle koder'!B:C,2,FALSE)</f>
        <v>Agenturhandel med møbler, husholdningsartikler og isenkram</v>
      </c>
      <c r="D455" s="64">
        <v>2</v>
      </c>
      <c r="E455" s="63" t="s">
        <v>3797</v>
      </c>
      <c r="F455" s="63" t="s">
        <v>1287</v>
      </c>
      <c r="G455" s="63" t="s">
        <v>1306</v>
      </c>
      <c r="H455" s="63" t="s">
        <v>1305</v>
      </c>
      <c r="I455" s="64">
        <v>1</v>
      </c>
      <c r="J455" s="63" t="s">
        <v>3797</v>
      </c>
    </row>
    <row r="456" spans="1:10" x14ac:dyDescent="0.25">
      <c r="A456" s="63" t="s">
        <v>1287</v>
      </c>
      <c r="B456" s="63" t="s">
        <v>1306</v>
      </c>
      <c r="C456" s="63" t="str">
        <f>VLOOKUP(B456,'3. DB25 Alle koder'!B:C,2,FALSE)</f>
        <v>Agenturhandel med møbler, husholdningsartikler og isenkram</v>
      </c>
      <c r="D456" s="64">
        <v>2</v>
      </c>
      <c r="E456" s="79" t="s">
        <v>4001</v>
      </c>
      <c r="F456" s="63" t="s">
        <v>2034</v>
      </c>
      <c r="G456" s="63" t="s">
        <v>2271</v>
      </c>
      <c r="H456" s="63" t="s">
        <v>3150</v>
      </c>
      <c r="I456" s="69">
        <v>27</v>
      </c>
      <c r="J456" s="79" t="s">
        <v>4001</v>
      </c>
    </row>
    <row r="457" spans="1:10" x14ac:dyDescent="0.25">
      <c r="A457" s="63" t="s">
        <v>1287</v>
      </c>
      <c r="B457" s="63" t="s">
        <v>1309</v>
      </c>
      <c r="C457" s="63" t="str">
        <f>VLOOKUP(B457,'3. DB25 Alle koder'!B:C,2,FALSE)</f>
        <v>Agenturhandel med tekstiler, beklædning, pelsværk, fodtøj og lædervarer</v>
      </c>
      <c r="D457" s="64">
        <v>2</v>
      </c>
      <c r="E457" s="63" t="s">
        <v>3797</v>
      </c>
      <c r="F457" s="63" t="s">
        <v>1287</v>
      </c>
      <c r="G457" s="63" t="s">
        <v>1309</v>
      </c>
      <c r="H457" s="63" t="s">
        <v>1308</v>
      </c>
      <c r="I457" s="64">
        <v>1</v>
      </c>
      <c r="J457" s="63" t="s">
        <v>3797</v>
      </c>
    </row>
    <row r="458" spans="1:10" x14ac:dyDescent="0.25">
      <c r="A458" s="63" t="s">
        <v>1287</v>
      </c>
      <c r="B458" s="63" t="s">
        <v>1309</v>
      </c>
      <c r="C458" s="63" t="str">
        <f>VLOOKUP(B458,'3. DB25 Alle koder'!B:C,2,FALSE)</f>
        <v>Agenturhandel med tekstiler, beklædning, pelsværk, fodtøj og lædervarer</v>
      </c>
      <c r="D458" s="64">
        <v>2</v>
      </c>
      <c r="E458" s="77" t="s">
        <v>4001</v>
      </c>
      <c r="F458" s="63" t="s">
        <v>2034</v>
      </c>
      <c r="G458" s="67" t="s">
        <v>2271</v>
      </c>
      <c r="H458" s="67" t="s">
        <v>3150</v>
      </c>
      <c r="I458" s="69">
        <v>27</v>
      </c>
      <c r="J458" s="77" t="s">
        <v>4001</v>
      </c>
    </row>
    <row r="459" spans="1:10" x14ac:dyDescent="0.25">
      <c r="A459" s="63" t="s">
        <v>1287</v>
      </c>
      <c r="B459" s="63" t="s">
        <v>1312</v>
      </c>
      <c r="C459" s="63" t="str">
        <f>VLOOKUP(B459,'3. DB25 Alle koder'!B:C,2,FALSE)</f>
        <v>Fiskeauktioner</v>
      </c>
      <c r="D459" s="64">
        <v>2</v>
      </c>
      <c r="E459" s="63" t="s">
        <v>3797</v>
      </c>
      <c r="F459" s="63" t="s">
        <v>1287</v>
      </c>
      <c r="G459" s="63" t="s">
        <v>1312</v>
      </c>
      <c r="H459" s="63" t="s">
        <v>1313</v>
      </c>
      <c r="I459" s="64">
        <v>1</v>
      </c>
      <c r="J459" s="63" t="s">
        <v>3797</v>
      </c>
    </row>
    <row r="460" spans="1:10" x14ac:dyDescent="0.25">
      <c r="A460" s="63" t="s">
        <v>1287</v>
      </c>
      <c r="B460" s="63" t="s">
        <v>1312</v>
      </c>
      <c r="C460" s="63" t="str">
        <f>VLOOKUP(B460,'3. DB25 Alle koder'!B:C,2,FALSE)</f>
        <v>Fiskeauktioner</v>
      </c>
      <c r="D460" s="64">
        <v>2</v>
      </c>
      <c r="E460" s="77" t="s">
        <v>4001</v>
      </c>
      <c r="F460" s="63" t="s">
        <v>2034</v>
      </c>
      <c r="G460" s="63" t="s">
        <v>2271</v>
      </c>
      <c r="H460" s="63" t="s">
        <v>3150</v>
      </c>
      <c r="I460" s="69">
        <v>27</v>
      </c>
      <c r="J460" s="77" t="s">
        <v>4001</v>
      </c>
    </row>
    <row r="461" spans="1:10" x14ac:dyDescent="0.25">
      <c r="A461" s="63" t="s">
        <v>1287</v>
      </c>
      <c r="B461" s="63" t="s">
        <v>1314</v>
      </c>
      <c r="C461" s="63" t="str">
        <f>VLOOKUP(B461,'3. DB25 Alle koder'!B:C,2,FALSE)</f>
        <v>Anden agenturhandel med føde-, drikke- og tobaksvarer</v>
      </c>
      <c r="D461" s="64">
        <v>2</v>
      </c>
      <c r="E461" s="68" t="s">
        <v>3797</v>
      </c>
      <c r="F461" s="63" t="s">
        <v>1287</v>
      </c>
      <c r="G461" s="63" t="s">
        <v>1314</v>
      </c>
      <c r="H461" s="63" t="s">
        <v>1315</v>
      </c>
      <c r="I461" s="64">
        <v>1</v>
      </c>
      <c r="J461" s="68" t="s">
        <v>3797</v>
      </c>
    </row>
    <row r="462" spans="1:10" x14ac:dyDescent="0.25">
      <c r="A462" s="63" t="s">
        <v>1287</v>
      </c>
      <c r="B462" s="63" t="s">
        <v>1314</v>
      </c>
      <c r="C462" s="63" t="str">
        <f>VLOOKUP(B462,'3. DB25 Alle koder'!B:C,2,FALSE)</f>
        <v>Anden agenturhandel med føde-, drikke- og tobaksvarer</v>
      </c>
      <c r="D462" s="64">
        <v>2</v>
      </c>
      <c r="E462" s="79" t="s">
        <v>4001</v>
      </c>
      <c r="F462" s="63" t="s">
        <v>2034</v>
      </c>
      <c r="G462" s="63" t="s">
        <v>2271</v>
      </c>
      <c r="H462" s="63" t="s">
        <v>3150</v>
      </c>
      <c r="I462" s="69">
        <v>27</v>
      </c>
      <c r="J462" s="79" t="s">
        <v>4001</v>
      </c>
    </row>
    <row r="463" spans="1:10" x14ac:dyDescent="0.25">
      <c r="A463" s="63" t="s">
        <v>1287</v>
      </c>
      <c r="B463" s="63" t="s">
        <v>1317</v>
      </c>
      <c r="C463" s="63" t="str">
        <f>VLOOKUP(B463,'3. DB25 Alle koder'!B:C,2,FALSE)</f>
        <v>Agenturhandel med motorcykler, biler, busser og trailere mv.</v>
      </c>
      <c r="D463" s="64">
        <v>6</v>
      </c>
      <c r="E463" s="77" t="s">
        <v>3898</v>
      </c>
      <c r="F463" s="63" t="s">
        <v>1287</v>
      </c>
      <c r="G463" s="63" t="s">
        <v>3544</v>
      </c>
      <c r="H463" s="63" t="s">
        <v>2854</v>
      </c>
      <c r="I463" s="64">
        <v>2</v>
      </c>
      <c r="J463" s="77" t="s">
        <v>3898</v>
      </c>
    </row>
    <row r="464" spans="1:10" x14ac:dyDescent="0.25">
      <c r="A464" s="63" t="s">
        <v>1287</v>
      </c>
      <c r="B464" s="63" t="s">
        <v>1317</v>
      </c>
      <c r="C464" s="63" t="str">
        <f>VLOOKUP(B464,'3. DB25 Alle koder'!B:C,2,FALSE)</f>
        <v>Agenturhandel med motorcykler, biler, busser og trailere mv.</v>
      </c>
      <c r="D464" s="64">
        <v>6</v>
      </c>
      <c r="E464" s="79" t="s">
        <v>3901</v>
      </c>
      <c r="F464" s="63" t="s">
        <v>1287</v>
      </c>
      <c r="G464" s="63" t="s">
        <v>3545</v>
      </c>
      <c r="H464" s="63" t="s">
        <v>2858</v>
      </c>
      <c r="I464" s="69">
        <v>4</v>
      </c>
      <c r="J464" s="79" t="s">
        <v>3901</v>
      </c>
    </row>
    <row r="465" spans="1:10" x14ac:dyDescent="0.25">
      <c r="A465" s="63" t="s">
        <v>1287</v>
      </c>
      <c r="B465" s="63" t="s">
        <v>1317</v>
      </c>
      <c r="C465" s="63" t="str">
        <f>VLOOKUP(B465,'3. DB25 Alle koder'!B:C,2,FALSE)</f>
        <v>Agenturhandel med motorcykler, biler, busser og trailere mv.</v>
      </c>
      <c r="D465" s="64">
        <v>6</v>
      </c>
      <c r="E465" s="79" t="s">
        <v>3901</v>
      </c>
      <c r="F465" s="63" t="s">
        <v>1287</v>
      </c>
      <c r="G465" s="63" t="s">
        <v>3546</v>
      </c>
      <c r="H465" s="63" t="s">
        <v>2859</v>
      </c>
      <c r="I465" s="69">
        <v>4</v>
      </c>
      <c r="J465" s="79" t="s">
        <v>3901</v>
      </c>
    </row>
    <row r="466" spans="1:10" x14ac:dyDescent="0.25">
      <c r="A466" s="63" t="s">
        <v>1287</v>
      </c>
      <c r="B466" s="63" t="s">
        <v>1317</v>
      </c>
      <c r="C466" s="63" t="str">
        <f>VLOOKUP(B466,'3. DB25 Alle koder'!B:C,2,FALSE)</f>
        <v>Agenturhandel med motorcykler, biler, busser og trailere mv.</v>
      </c>
      <c r="D466" s="64">
        <v>6</v>
      </c>
      <c r="E466" s="79" t="s">
        <v>3904</v>
      </c>
      <c r="F466" s="63" t="s">
        <v>1287</v>
      </c>
      <c r="G466" s="63" t="s">
        <v>3547</v>
      </c>
      <c r="H466" s="63" t="s">
        <v>1444</v>
      </c>
      <c r="I466" s="64">
        <v>2</v>
      </c>
      <c r="J466" s="79" t="s">
        <v>3904</v>
      </c>
    </row>
    <row r="467" spans="1:10" x14ac:dyDescent="0.25">
      <c r="A467" s="63" t="s">
        <v>1287</v>
      </c>
      <c r="B467" s="63" t="s">
        <v>1317</v>
      </c>
      <c r="C467" s="63" t="str">
        <f>VLOOKUP(B467,'3. DB25 Alle koder'!B:C,2,FALSE)</f>
        <v>Agenturhandel med motorcykler, biler, busser og trailere mv.</v>
      </c>
      <c r="D467" s="64">
        <v>6</v>
      </c>
      <c r="E467" s="79" t="s">
        <v>3906</v>
      </c>
      <c r="F467" s="63" t="s">
        <v>1287</v>
      </c>
      <c r="G467" s="63" t="s">
        <v>3379</v>
      </c>
      <c r="H467" s="63" t="s">
        <v>2871</v>
      </c>
      <c r="I467" s="69">
        <v>6</v>
      </c>
      <c r="J467" s="68" t="s">
        <v>3906</v>
      </c>
    </row>
    <row r="468" spans="1:10" x14ac:dyDescent="0.25">
      <c r="A468" s="63" t="s">
        <v>1287</v>
      </c>
      <c r="B468" s="63" t="s">
        <v>1317</v>
      </c>
      <c r="C468" s="63" t="str">
        <f>VLOOKUP(B468,'3. DB25 Alle koder'!B:C,2,FALSE)</f>
        <v>Agenturhandel med motorcykler, biler, busser og trailere mv.</v>
      </c>
      <c r="D468" s="64">
        <v>6</v>
      </c>
      <c r="E468" s="79" t="s">
        <v>4001</v>
      </c>
      <c r="F468" s="63" t="s">
        <v>2034</v>
      </c>
      <c r="G468" s="63" t="s">
        <v>2271</v>
      </c>
      <c r="H468" s="63" t="s">
        <v>3150</v>
      </c>
      <c r="I468" s="69">
        <v>27</v>
      </c>
      <c r="J468" s="79" t="s">
        <v>4001</v>
      </c>
    </row>
    <row r="469" spans="1:10" x14ac:dyDescent="0.25">
      <c r="A469" s="63" t="s">
        <v>1287</v>
      </c>
      <c r="B469" s="63" t="s">
        <v>1319</v>
      </c>
      <c r="C469" s="63" t="str">
        <f>VLOOKUP(B469,'3. DB25 Alle koder'!B:C,2,FALSE)</f>
        <v>Agenturhandel med specialiseret varesortiment, bortset fra køretøjer</v>
      </c>
      <c r="D469" s="64">
        <v>2</v>
      </c>
      <c r="E469" s="63" t="s">
        <v>3797</v>
      </c>
      <c r="F469" s="63" t="s">
        <v>1287</v>
      </c>
      <c r="G469" s="63" t="s">
        <v>3597</v>
      </c>
      <c r="H469" s="63" t="s">
        <v>1320</v>
      </c>
      <c r="I469" s="64">
        <v>1</v>
      </c>
      <c r="J469" s="63" t="s">
        <v>3797</v>
      </c>
    </row>
    <row r="470" spans="1:10" x14ac:dyDescent="0.25">
      <c r="A470" s="63" t="s">
        <v>1287</v>
      </c>
      <c r="B470" s="63" t="s">
        <v>1319</v>
      </c>
      <c r="C470" s="63" t="str">
        <f>VLOOKUP(B470,'3. DB25 Alle koder'!B:C,2,FALSE)</f>
        <v>Agenturhandel med specialiseret varesortiment, bortset fra køretøjer</v>
      </c>
      <c r="D470" s="64">
        <v>2</v>
      </c>
      <c r="E470" s="77" t="s">
        <v>4001</v>
      </c>
      <c r="F470" s="63" t="s">
        <v>2034</v>
      </c>
      <c r="G470" s="63" t="s">
        <v>2271</v>
      </c>
      <c r="H470" s="63" t="s">
        <v>3150</v>
      </c>
      <c r="I470" s="69">
        <v>27</v>
      </c>
      <c r="J470" s="77" t="s">
        <v>4001</v>
      </c>
    </row>
    <row r="471" spans="1:10" x14ac:dyDescent="0.25">
      <c r="A471" s="63" t="s">
        <v>1287</v>
      </c>
      <c r="B471" s="63" t="s">
        <v>1323</v>
      </c>
      <c r="C471" s="63" t="str">
        <f>VLOOKUP(B471,'3. DB25 Alle koder'!B:C,2,FALSE)</f>
        <v>Agenturhandel med ikke-specialiseret varesortiment</v>
      </c>
      <c r="D471" s="64">
        <v>2</v>
      </c>
      <c r="E471" s="63" t="s">
        <v>3797</v>
      </c>
      <c r="F471" s="63" t="s">
        <v>1287</v>
      </c>
      <c r="G471" s="63" t="s">
        <v>1323</v>
      </c>
      <c r="H471" s="63" t="s">
        <v>2876</v>
      </c>
      <c r="I471" s="64">
        <v>1</v>
      </c>
      <c r="J471" s="63" t="s">
        <v>3797</v>
      </c>
    </row>
    <row r="472" spans="1:10" x14ac:dyDescent="0.25">
      <c r="A472" s="63" t="s">
        <v>1287</v>
      </c>
      <c r="B472" s="63" t="s">
        <v>1323</v>
      </c>
      <c r="C472" s="63" t="str">
        <f>VLOOKUP(B472,'3. DB25 Alle koder'!B:C,2,FALSE)</f>
        <v>Agenturhandel med ikke-specialiseret varesortiment</v>
      </c>
      <c r="D472" s="64">
        <v>2</v>
      </c>
      <c r="E472" s="77" t="s">
        <v>4001</v>
      </c>
      <c r="F472" s="63" t="s">
        <v>2034</v>
      </c>
      <c r="G472" s="63" t="s">
        <v>2271</v>
      </c>
      <c r="H472" s="63" t="s">
        <v>3150</v>
      </c>
      <c r="I472" s="69">
        <v>27</v>
      </c>
      <c r="J472" s="77" t="s">
        <v>4001</v>
      </c>
    </row>
    <row r="473" spans="1:10" x14ac:dyDescent="0.25">
      <c r="A473" s="63" t="s">
        <v>1287</v>
      </c>
      <c r="B473" s="63" t="s">
        <v>1328</v>
      </c>
      <c r="C473" s="63" t="str">
        <f>VLOOKUP(B473,'3. DB25 Alle koder'!B:C,2,FALSE)</f>
        <v>Engroshandel med korn, uforarbejdet tobak, såsæd og foderstoffer</v>
      </c>
      <c r="D473" s="64">
        <v>1</v>
      </c>
      <c r="E473" s="63" t="s">
        <v>3797</v>
      </c>
      <c r="F473" s="63" t="s">
        <v>1287</v>
      </c>
      <c r="G473" s="63" t="s">
        <v>1328</v>
      </c>
      <c r="H473" s="63" t="s">
        <v>1327</v>
      </c>
      <c r="I473" s="64">
        <v>1</v>
      </c>
      <c r="J473" s="63" t="s">
        <v>3797</v>
      </c>
    </row>
    <row r="474" spans="1:10" x14ac:dyDescent="0.25">
      <c r="A474" s="63" t="s">
        <v>1287</v>
      </c>
      <c r="B474" s="63" t="s">
        <v>1331</v>
      </c>
      <c r="C474" s="63" t="str">
        <f>VLOOKUP(B474,'3. DB25 Alle koder'!B:C,2,FALSE)</f>
        <v>Engroshandel med blomster og planter</v>
      </c>
      <c r="D474" s="64">
        <v>1</v>
      </c>
      <c r="E474" s="63" t="s">
        <v>3797</v>
      </c>
      <c r="F474" s="63" t="s">
        <v>1287</v>
      </c>
      <c r="G474" s="63" t="s">
        <v>1331</v>
      </c>
      <c r="H474" s="63" t="s">
        <v>1330</v>
      </c>
      <c r="I474" s="64">
        <v>1</v>
      </c>
      <c r="J474" s="63" t="s">
        <v>3797</v>
      </c>
    </row>
    <row r="475" spans="1:10" x14ac:dyDescent="0.25">
      <c r="A475" s="63" t="s">
        <v>1287</v>
      </c>
      <c r="B475" s="63" t="s">
        <v>1334</v>
      </c>
      <c r="C475" s="63" t="str">
        <f>VLOOKUP(B475,'3. DB25 Alle koder'!B:C,2,FALSE)</f>
        <v>Engroshandel med levende dyr</v>
      </c>
      <c r="D475" s="64">
        <v>1</v>
      </c>
      <c r="E475" s="63" t="s">
        <v>3797</v>
      </c>
      <c r="F475" s="63" t="s">
        <v>1287</v>
      </c>
      <c r="G475" s="63" t="s">
        <v>1334</v>
      </c>
      <c r="H475" s="63" t="s">
        <v>1333</v>
      </c>
      <c r="I475" s="64">
        <v>1</v>
      </c>
      <c r="J475" s="63" t="s">
        <v>3797</v>
      </c>
    </row>
    <row r="476" spans="1:10" x14ac:dyDescent="0.25">
      <c r="A476" s="63" t="s">
        <v>1287</v>
      </c>
      <c r="B476" s="63" t="s">
        <v>1337</v>
      </c>
      <c r="C476" s="63" t="str">
        <f>VLOOKUP(B476,'3. DB25 Alle koder'!B:C,2,FALSE)</f>
        <v>Engroshandel med huder, skind og læder</v>
      </c>
      <c r="D476" s="64">
        <v>1</v>
      </c>
      <c r="E476" s="63" t="s">
        <v>3797</v>
      </c>
      <c r="F476" s="63" t="s">
        <v>1287</v>
      </c>
      <c r="G476" s="63" t="s">
        <v>1337</v>
      </c>
      <c r="H476" s="63" t="s">
        <v>1336</v>
      </c>
      <c r="I476" s="64">
        <v>1</v>
      </c>
      <c r="J476" s="63" t="s">
        <v>3797</v>
      </c>
    </row>
    <row r="477" spans="1:10" x14ac:dyDescent="0.25">
      <c r="A477" s="63" t="s">
        <v>1287</v>
      </c>
      <c r="B477" s="63" t="s">
        <v>1342</v>
      </c>
      <c r="C477" s="63" t="str">
        <f>VLOOKUP(B477,'3. DB25 Alle koder'!B:C,2,FALSE)</f>
        <v>Engroshandel med frugt og grøntsager</v>
      </c>
      <c r="D477" s="64">
        <v>1</v>
      </c>
      <c r="E477" s="63" t="s">
        <v>3797</v>
      </c>
      <c r="F477" s="63" t="s">
        <v>1287</v>
      </c>
      <c r="G477" s="63" t="s">
        <v>1342</v>
      </c>
      <c r="H477" s="63" t="s">
        <v>1341</v>
      </c>
      <c r="I477" s="64">
        <v>1</v>
      </c>
      <c r="J477" s="63" t="s">
        <v>3797</v>
      </c>
    </row>
    <row r="478" spans="1:10" x14ac:dyDescent="0.25">
      <c r="A478" s="63" t="s">
        <v>1287</v>
      </c>
      <c r="B478" s="63" t="s">
        <v>1345</v>
      </c>
      <c r="C478" s="63" t="str">
        <f>VLOOKUP(B478,'3. DB25 Alle koder'!B:C,2,FALSE)</f>
        <v>Engroshandel med kød og kødprodukter</v>
      </c>
      <c r="D478" s="64">
        <v>1</v>
      </c>
      <c r="E478" s="63" t="s">
        <v>3797</v>
      </c>
      <c r="F478" s="63" t="s">
        <v>1287</v>
      </c>
      <c r="G478" s="63" t="s">
        <v>3375</v>
      </c>
      <c r="H478" s="63" t="s">
        <v>1346</v>
      </c>
      <c r="I478" s="64">
        <v>1</v>
      </c>
      <c r="J478" s="63" t="s">
        <v>3797</v>
      </c>
    </row>
    <row r="479" spans="1:10" x14ac:dyDescent="0.25">
      <c r="A479" s="63" t="s">
        <v>1287</v>
      </c>
      <c r="B479" s="63" t="s">
        <v>1347</v>
      </c>
      <c r="C479" s="63" t="str">
        <f>VLOOKUP(B479,'3. DB25 Alle koder'!B:C,2,FALSE)</f>
        <v>Engroshandel med fisk og fiskeprodukter</v>
      </c>
      <c r="D479" s="64">
        <v>1</v>
      </c>
      <c r="E479" s="63" t="s">
        <v>3797</v>
      </c>
      <c r="F479" s="63" t="s">
        <v>1287</v>
      </c>
      <c r="G479" s="63" t="s">
        <v>3376</v>
      </c>
      <c r="H479" s="63" t="s">
        <v>1348</v>
      </c>
      <c r="I479" s="64">
        <v>1</v>
      </c>
      <c r="J479" s="63" t="s">
        <v>3797</v>
      </c>
    </row>
    <row r="480" spans="1:10" x14ac:dyDescent="0.25">
      <c r="A480" s="63" t="s">
        <v>1287</v>
      </c>
      <c r="B480" s="63" t="s">
        <v>1351</v>
      </c>
      <c r="C480" s="63" t="str">
        <f>VLOOKUP(B480,'3. DB25 Alle koder'!B:C,2,FALSE)</f>
        <v>Engroshandel med mejeriprodukter, æg samt spiselige olier og fedtstoffer</v>
      </c>
      <c r="D480" s="64">
        <v>1</v>
      </c>
      <c r="E480" s="63" t="s">
        <v>3797</v>
      </c>
      <c r="F480" s="63" t="s">
        <v>1287</v>
      </c>
      <c r="G480" s="63" t="s">
        <v>1351</v>
      </c>
      <c r="H480" s="63" t="s">
        <v>1350</v>
      </c>
      <c r="I480" s="64">
        <v>1</v>
      </c>
      <c r="J480" s="63" t="s">
        <v>3797</v>
      </c>
    </row>
    <row r="481" spans="1:10" x14ac:dyDescent="0.25">
      <c r="A481" s="63" t="s">
        <v>1287</v>
      </c>
      <c r="B481" s="63" t="s">
        <v>1354</v>
      </c>
      <c r="C481" s="63" t="str">
        <f>VLOOKUP(B481,'3. DB25 Alle koder'!B:C,2,FALSE)</f>
        <v>Engroshandel med øl, mineralvand, frugt- og grøntsagssaft</v>
      </c>
      <c r="D481" s="64">
        <v>1</v>
      </c>
      <c r="E481" s="63" t="s">
        <v>3797</v>
      </c>
      <c r="F481" s="63" t="s">
        <v>1287</v>
      </c>
      <c r="G481" s="63" t="s">
        <v>1354</v>
      </c>
      <c r="H481" s="63" t="s">
        <v>1355</v>
      </c>
      <c r="I481" s="64">
        <v>1</v>
      </c>
      <c r="J481" s="63" t="s">
        <v>3797</v>
      </c>
    </row>
    <row r="482" spans="1:10" x14ac:dyDescent="0.25">
      <c r="A482" s="63" t="s">
        <v>1287</v>
      </c>
      <c r="B482" s="63" t="s">
        <v>1356</v>
      </c>
      <c r="C482" s="63" t="str">
        <f>VLOOKUP(B482,'3. DB25 Alle koder'!B:C,2,FALSE)</f>
        <v>Engroshandel med vin og spiritus</v>
      </c>
      <c r="D482" s="64">
        <v>1</v>
      </c>
      <c r="E482" s="63" t="s">
        <v>3797</v>
      </c>
      <c r="F482" s="63" t="s">
        <v>1287</v>
      </c>
      <c r="G482" s="63" t="s">
        <v>1356</v>
      </c>
      <c r="H482" s="63" t="s">
        <v>1357</v>
      </c>
      <c r="I482" s="64">
        <v>1</v>
      </c>
      <c r="J482" s="63" t="s">
        <v>3797</v>
      </c>
    </row>
    <row r="483" spans="1:10" x14ac:dyDescent="0.25">
      <c r="A483" s="63" t="s">
        <v>1287</v>
      </c>
      <c r="B483" s="63" t="s">
        <v>1360</v>
      </c>
      <c r="C483" s="63" t="str">
        <f>VLOOKUP(B483,'3. DB25 Alle koder'!B:C,2,FALSE)</f>
        <v>Engroshandel med tobaksvarer</v>
      </c>
      <c r="D483" s="64">
        <v>1</v>
      </c>
      <c r="E483" s="63" t="s">
        <v>3797</v>
      </c>
      <c r="F483" s="63" t="s">
        <v>1287</v>
      </c>
      <c r="G483" s="63" t="s">
        <v>1360</v>
      </c>
      <c r="H483" s="63" t="s">
        <v>1359</v>
      </c>
      <c r="I483" s="64">
        <v>1</v>
      </c>
      <c r="J483" s="63" t="s">
        <v>3797</v>
      </c>
    </row>
    <row r="484" spans="1:10" x14ac:dyDescent="0.25">
      <c r="A484" s="63" t="s">
        <v>1287</v>
      </c>
      <c r="B484" s="63" t="s">
        <v>1363</v>
      </c>
      <c r="C484" s="63" t="str">
        <f>VLOOKUP(B484,'3. DB25 Alle koder'!B:C,2,FALSE)</f>
        <v>Engroshandel med sukker, chokolade og sukkervarer</v>
      </c>
      <c r="D484" s="64">
        <v>1</v>
      </c>
      <c r="E484" s="63" t="s">
        <v>3797</v>
      </c>
      <c r="F484" s="63" t="s">
        <v>1287</v>
      </c>
      <c r="G484" s="63" t="s">
        <v>1363</v>
      </c>
      <c r="H484" s="63" t="s">
        <v>1362</v>
      </c>
      <c r="I484" s="64">
        <v>1</v>
      </c>
      <c r="J484" s="63" t="s">
        <v>3797</v>
      </c>
    </row>
    <row r="485" spans="1:10" x14ac:dyDescent="0.25">
      <c r="A485" s="63" t="s">
        <v>1287</v>
      </c>
      <c r="B485" s="63" t="s">
        <v>1366</v>
      </c>
      <c r="C485" s="63" t="str">
        <f>VLOOKUP(B485,'3. DB25 Alle koder'!B:C,2,FALSE)</f>
        <v>Engroshandel med kaffe, te, kakao og krydderier</v>
      </c>
      <c r="D485" s="64">
        <v>1</v>
      </c>
      <c r="E485" s="63" t="s">
        <v>3797</v>
      </c>
      <c r="F485" s="63" t="s">
        <v>1287</v>
      </c>
      <c r="G485" s="63" t="s">
        <v>1366</v>
      </c>
      <c r="H485" s="63" t="s">
        <v>1365</v>
      </c>
      <c r="I485" s="64">
        <v>1</v>
      </c>
      <c r="J485" s="63" t="s">
        <v>3797</v>
      </c>
    </row>
    <row r="486" spans="1:10" x14ac:dyDescent="0.25">
      <c r="A486" s="63" t="s">
        <v>1287</v>
      </c>
      <c r="B486" s="63" t="s">
        <v>1369</v>
      </c>
      <c r="C486" s="63" t="str">
        <f>VLOOKUP(B486,'3. DB25 Alle koder'!B:C,2,FALSE)</f>
        <v>Engroshandel med andre fødevarer</v>
      </c>
      <c r="D486" s="64">
        <v>1</v>
      </c>
      <c r="E486" s="63" t="s">
        <v>3797</v>
      </c>
      <c r="F486" s="63" t="s">
        <v>1287</v>
      </c>
      <c r="G486" s="63" t="s">
        <v>3377</v>
      </c>
      <c r="H486" s="63" t="s">
        <v>2878</v>
      </c>
      <c r="I486" s="64">
        <v>1</v>
      </c>
      <c r="J486" s="63" t="s">
        <v>3797</v>
      </c>
    </row>
    <row r="487" spans="1:10" x14ac:dyDescent="0.25">
      <c r="A487" s="63" t="s">
        <v>1287</v>
      </c>
      <c r="B487" s="63" t="s">
        <v>1372</v>
      </c>
      <c r="C487" s="63" t="str">
        <f>VLOOKUP(B487,'3. DB25 Alle koder'!B:C,2,FALSE)</f>
        <v>Ikke-specialiseret engroshandel med føde-, drikke- og tobaksvarer</v>
      </c>
      <c r="D487" s="64">
        <v>1</v>
      </c>
      <c r="E487" s="63" t="s">
        <v>3797</v>
      </c>
      <c r="F487" s="63" t="s">
        <v>1287</v>
      </c>
      <c r="G487" s="63" t="s">
        <v>1372</v>
      </c>
      <c r="H487" s="63" t="s">
        <v>1371</v>
      </c>
      <c r="I487" s="64">
        <v>1</v>
      </c>
      <c r="J487" s="63" t="s">
        <v>3797</v>
      </c>
    </row>
    <row r="488" spans="1:10" x14ac:dyDescent="0.25">
      <c r="A488" s="63" t="s">
        <v>1287</v>
      </c>
      <c r="B488" s="63" t="s">
        <v>1377</v>
      </c>
      <c r="C488" s="63" t="str">
        <f>VLOOKUP(B488,'3. DB25 Alle koder'!B:C,2,FALSE)</f>
        <v>Engroshandel med tekstiler</v>
      </c>
      <c r="D488" s="64">
        <v>1</v>
      </c>
      <c r="E488" s="63" t="s">
        <v>3797</v>
      </c>
      <c r="F488" s="63" t="s">
        <v>1287</v>
      </c>
      <c r="G488" s="63" t="s">
        <v>1377</v>
      </c>
      <c r="H488" s="63" t="s">
        <v>1376</v>
      </c>
      <c r="I488" s="64">
        <v>1</v>
      </c>
      <c r="J488" s="63" t="s">
        <v>3797</v>
      </c>
    </row>
    <row r="489" spans="1:10" x14ac:dyDescent="0.25">
      <c r="A489" s="63" t="s">
        <v>1287</v>
      </c>
      <c r="B489" s="63" t="s">
        <v>1380</v>
      </c>
      <c r="C489" s="63" t="str">
        <f>VLOOKUP(B489,'3. DB25 Alle koder'!B:C,2,FALSE)</f>
        <v>Engroshandel med beklædning</v>
      </c>
      <c r="D489" s="64">
        <v>1</v>
      </c>
      <c r="E489" s="67" t="s">
        <v>3797</v>
      </c>
      <c r="F489" s="63" t="s">
        <v>1287</v>
      </c>
      <c r="G489" s="63" t="s">
        <v>1380</v>
      </c>
      <c r="H489" s="63" t="s">
        <v>1381</v>
      </c>
      <c r="I489" s="64">
        <v>1</v>
      </c>
      <c r="J489" s="67" t="s">
        <v>3797</v>
      </c>
    </row>
    <row r="490" spans="1:10" x14ac:dyDescent="0.25">
      <c r="A490" s="63" t="s">
        <v>1287</v>
      </c>
      <c r="B490" s="63" t="s">
        <v>1382</v>
      </c>
      <c r="C490" s="63" t="str">
        <f>VLOOKUP(B490,'3. DB25 Alle koder'!B:C,2,FALSE)</f>
        <v>Engroshandel med fodtøj</v>
      </c>
      <c r="D490" s="64">
        <v>1</v>
      </c>
      <c r="E490" s="67" t="s">
        <v>3797</v>
      </c>
      <c r="F490" s="63" t="s">
        <v>1287</v>
      </c>
      <c r="G490" s="63" t="s">
        <v>1382</v>
      </c>
      <c r="H490" s="63" t="s">
        <v>1383</v>
      </c>
      <c r="I490" s="64">
        <v>1</v>
      </c>
      <c r="J490" s="67" t="s">
        <v>3797</v>
      </c>
    </row>
    <row r="491" spans="1:10" x14ac:dyDescent="0.25">
      <c r="A491" s="63" t="s">
        <v>1287</v>
      </c>
      <c r="B491" s="63" t="s">
        <v>1386</v>
      </c>
      <c r="C491" s="63" t="str">
        <f>VLOOKUP(B491,'3. DB25 Alle koder'!B:C,2,FALSE)</f>
        <v>Engroshandel med hvidevarer og elektriske husholdningsartikler</v>
      </c>
      <c r="D491" s="64">
        <v>2</v>
      </c>
      <c r="E491" s="67" t="s">
        <v>3797</v>
      </c>
      <c r="F491" s="63" t="s">
        <v>1287</v>
      </c>
      <c r="G491" s="63" t="s">
        <v>1386</v>
      </c>
      <c r="H491" s="63" t="s">
        <v>2879</v>
      </c>
      <c r="I491" s="64">
        <v>1</v>
      </c>
      <c r="J491" s="67" t="s">
        <v>3797</v>
      </c>
    </row>
    <row r="492" spans="1:10" x14ac:dyDescent="0.25">
      <c r="A492" s="63" t="s">
        <v>1287</v>
      </c>
      <c r="B492" s="63" t="s">
        <v>1386</v>
      </c>
      <c r="C492" s="63" t="str">
        <f>VLOOKUP(B492,'3. DB25 Alle koder'!B:C,2,FALSE)</f>
        <v>Engroshandel med hvidevarer og elektriske husholdningsartikler</v>
      </c>
      <c r="D492" s="64">
        <v>2</v>
      </c>
      <c r="E492" s="67"/>
      <c r="F492" s="63" t="s">
        <v>1287</v>
      </c>
      <c r="G492" s="63" t="s">
        <v>3549</v>
      </c>
      <c r="H492" s="63" t="s">
        <v>1385</v>
      </c>
      <c r="I492" s="64">
        <v>2</v>
      </c>
      <c r="J492" s="67"/>
    </row>
    <row r="493" spans="1:10" x14ac:dyDescent="0.25">
      <c r="A493" s="63" t="s">
        <v>1287</v>
      </c>
      <c r="B493" s="63" t="s">
        <v>1388</v>
      </c>
      <c r="C493" s="63" t="str">
        <f>VLOOKUP(B493,'3. DB25 Alle koder'!B:C,2,FALSE)</f>
        <v>Engroshandel med radio og tv, fotografiske og optiske artikler</v>
      </c>
      <c r="D493" s="64">
        <v>3</v>
      </c>
      <c r="E493" s="67" t="s">
        <v>3797</v>
      </c>
      <c r="F493" s="63" t="s">
        <v>1287</v>
      </c>
      <c r="G493" s="63" t="s">
        <v>1388</v>
      </c>
      <c r="H493" s="63" t="s">
        <v>2880</v>
      </c>
      <c r="I493" s="64">
        <v>1</v>
      </c>
      <c r="J493" s="67" t="s">
        <v>3797</v>
      </c>
    </row>
    <row r="494" spans="1:10" x14ac:dyDescent="0.25">
      <c r="A494" s="63" t="s">
        <v>1287</v>
      </c>
      <c r="B494" s="63" t="s">
        <v>1388</v>
      </c>
      <c r="C494" s="63" t="str">
        <f>VLOOKUP(B494,'3. DB25 Alle koder'!B:C,2,FALSE)</f>
        <v>Engroshandel med radio og tv, fotografiske og optiske artikler</v>
      </c>
      <c r="D494" s="64">
        <v>3</v>
      </c>
      <c r="E494" s="67" t="s">
        <v>3797</v>
      </c>
      <c r="F494" s="63" t="s">
        <v>1287</v>
      </c>
      <c r="G494" s="63" t="s">
        <v>3548</v>
      </c>
      <c r="H494" s="63" t="s">
        <v>2881</v>
      </c>
      <c r="I494" s="64">
        <v>2</v>
      </c>
      <c r="J494" s="67" t="s">
        <v>3797</v>
      </c>
    </row>
    <row r="495" spans="1:10" x14ac:dyDescent="0.25">
      <c r="A495" s="63" t="s">
        <v>1287</v>
      </c>
      <c r="B495" s="63" t="s">
        <v>1388</v>
      </c>
      <c r="C495" s="63" t="str">
        <f>VLOOKUP(B495,'3. DB25 Alle koder'!B:C,2,FALSE)</f>
        <v>Engroshandel med radio og tv, fotografiske og optiske artikler</v>
      </c>
      <c r="D495" s="64">
        <v>3</v>
      </c>
      <c r="E495" s="67"/>
      <c r="F495" s="63" t="s">
        <v>1287</v>
      </c>
      <c r="G495" s="63" t="s">
        <v>3598</v>
      </c>
      <c r="H495" s="63" t="s">
        <v>2882</v>
      </c>
      <c r="I495" s="64">
        <v>1</v>
      </c>
      <c r="J495" s="67"/>
    </row>
    <row r="496" spans="1:10" x14ac:dyDescent="0.25">
      <c r="A496" s="63" t="s">
        <v>1287</v>
      </c>
      <c r="B496" s="63" t="s">
        <v>1392</v>
      </c>
      <c r="C496" s="63" t="str">
        <f>VLOOKUP(B496,'3. DB25 Alle koder'!B:C,2,FALSE)</f>
        <v>Engroshandel med porcelæns- og glasvarer</v>
      </c>
      <c r="D496" s="64">
        <v>1</v>
      </c>
      <c r="E496" s="63" t="s">
        <v>3797</v>
      </c>
      <c r="F496" s="63" t="s">
        <v>1287</v>
      </c>
      <c r="G496" s="63" t="s">
        <v>1392</v>
      </c>
      <c r="H496" s="63" t="s">
        <v>1393</v>
      </c>
      <c r="I496" s="64">
        <v>1</v>
      </c>
      <c r="J496" s="63" t="s">
        <v>3797</v>
      </c>
    </row>
    <row r="497" spans="1:10" x14ac:dyDescent="0.25">
      <c r="A497" s="63" t="s">
        <v>1287</v>
      </c>
      <c r="B497" s="63" t="s">
        <v>1394</v>
      </c>
      <c r="C497" s="63" t="str">
        <f>VLOOKUP(B497,'3. DB25 Alle koder'!B:C,2,FALSE)</f>
        <v>Engroshandel med rengøringsmidler</v>
      </c>
      <c r="D497" s="64">
        <v>1</v>
      </c>
      <c r="E497" s="63" t="s">
        <v>3797</v>
      </c>
      <c r="F497" s="63" t="s">
        <v>1287</v>
      </c>
      <c r="G497" s="63" t="s">
        <v>1394</v>
      </c>
      <c r="H497" s="63" t="s">
        <v>1395</v>
      </c>
      <c r="I497" s="64">
        <v>1</v>
      </c>
      <c r="J497" s="63" t="s">
        <v>3797</v>
      </c>
    </row>
    <row r="498" spans="1:10" x14ac:dyDescent="0.25">
      <c r="A498" s="63" t="s">
        <v>1287</v>
      </c>
      <c r="B498" s="63" t="s">
        <v>1398</v>
      </c>
      <c r="C498" s="63" t="str">
        <f>VLOOKUP(B498,'3. DB25 Alle koder'!B:C,2,FALSE)</f>
        <v>Engroshandel med parfumerivarer og kosmetik</v>
      </c>
      <c r="D498" s="64">
        <v>1</v>
      </c>
      <c r="E498" s="63" t="s">
        <v>3797</v>
      </c>
      <c r="F498" s="63" t="s">
        <v>1287</v>
      </c>
      <c r="G498" s="63" t="s">
        <v>1398</v>
      </c>
      <c r="H498" s="63" t="s">
        <v>1397</v>
      </c>
      <c r="I498" s="64">
        <v>1</v>
      </c>
      <c r="J498" s="63" t="s">
        <v>3797</v>
      </c>
    </row>
    <row r="499" spans="1:10" x14ac:dyDescent="0.25">
      <c r="A499" s="63" t="s">
        <v>1287</v>
      </c>
      <c r="B499" s="63" t="s">
        <v>1401</v>
      </c>
      <c r="C499" s="63" t="str">
        <f>VLOOKUP(B499,'3. DB25 Alle koder'!B:C,2,FALSE)</f>
        <v>Engroshandel med medicinalvarer og sygeplejeartikler</v>
      </c>
      <c r="D499" s="64">
        <v>1</v>
      </c>
      <c r="E499" s="63" t="s">
        <v>3797</v>
      </c>
      <c r="F499" s="63" t="s">
        <v>1287</v>
      </c>
      <c r="G499" s="63" t="s">
        <v>1401</v>
      </c>
      <c r="H499" s="63" t="s">
        <v>1402</v>
      </c>
      <c r="I499" s="64">
        <v>1</v>
      </c>
      <c r="J499" s="63" t="s">
        <v>3797</v>
      </c>
    </row>
    <row r="500" spans="1:10" x14ac:dyDescent="0.25">
      <c r="A500" s="63" t="s">
        <v>1287</v>
      </c>
      <c r="B500" s="63" t="s">
        <v>1403</v>
      </c>
      <c r="C500" s="63" t="str">
        <f>VLOOKUP(B500,'3. DB25 Alle koder'!B:C,2,FALSE)</f>
        <v>Engroshandel med læge- og hospitalsartikler</v>
      </c>
      <c r="D500" s="64">
        <v>1</v>
      </c>
      <c r="E500" s="68" t="s">
        <v>3797</v>
      </c>
      <c r="F500" s="63" t="s">
        <v>1287</v>
      </c>
      <c r="G500" s="63" t="s">
        <v>1403</v>
      </c>
      <c r="H500" s="63" t="s">
        <v>1404</v>
      </c>
      <c r="I500" s="64">
        <v>1</v>
      </c>
      <c r="J500" s="68" t="s">
        <v>3797</v>
      </c>
    </row>
    <row r="501" spans="1:10" x14ac:dyDescent="0.25">
      <c r="A501" s="63" t="s">
        <v>1287</v>
      </c>
      <c r="B501" s="63" t="s">
        <v>1407</v>
      </c>
      <c r="C501" s="63" t="str">
        <f>VLOOKUP(B501,'3. DB25 Alle koder'!B:C,2,FALSE)</f>
        <v>Engroshandel med møbler til bolig-, kontor- og butiksbrug, tæpper og belysningsartikler</v>
      </c>
      <c r="D501" s="64">
        <v>2</v>
      </c>
      <c r="E501" s="68" t="s">
        <v>3797</v>
      </c>
      <c r="F501" s="63" t="s">
        <v>1287</v>
      </c>
      <c r="G501" s="63" t="s">
        <v>1407</v>
      </c>
      <c r="H501" s="63" t="s">
        <v>2884</v>
      </c>
      <c r="I501" s="64">
        <v>1</v>
      </c>
      <c r="J501" s="68" t="s">
        <v>3797</v>
      </c>
    </row>
    <row r="502" spans="1:10" x14ac:dyDescent="0.25">
      <c r="A502" s="63" t="s">
        <v>1287</v>
      </c>
      <c r="B502" s="63" t="s">
        <v>1407</v>
      </c>
      <c r="C502" s="63" t="str">
        <f>VLOOKUP(B502,'3. DB25 Alle koder'!B:C,2,FALSE)</f>
        <v>Engroshandel med møbler til bolig-, kontor- og butiksbrug, tæpper og belysningsartikler</v>
      </c>
      <c r="D502" s="64">
        <v>2</v>
      </c>
      <c r="E502" s="68" t="s">
        <v>3797</v>
      </c>
      <c r="F502" s="63" t="s">
        <v>1287</v>
      </c>
      <c r="G502" s="63" t="s">
        <v>3602</v>
      </c>
      <c r="H502" s="63" t="s">
        <v>2894</v>
      </c>
      <c r="I502" s="64">
        <v>1</v>
      </c>
      <c r="J502" s="68" t="s">
        <v>3797</v>
      </c>
    </row>
    <row r="503" spans="1:10" x14ac:dyDescent="0.25">
      <c r="A503" s="63" t="s">
        <v>1287</v>
      </c>
      <c r="B503" s="63" t="s">
        <v>1410</v>
      </c>
      <c r="C503" s="63" t="str">
        <f>VLOOKUP(B503,'3. DB25 Alle koder'!B:C,2,FALSE)</f>
        <v>Engroshandel med ure og smykker</v>
      </c>
      <c r="D503" s="64">
        <v>1</v>
      </c>
      <c r="E503" s="68" t="s">
        <v>3797</v>
      </c>
      <c r="F503" s="63" t="s">
        <v>1287</v>
      </c>
      <c r="G503" s="63" t="s">
        <v>1410</v>
      </c>
      <c r="H503" s="63" t="s">
        <v>2885</v>
      </c>
      <c r="I503" s="64">
        <v>1</v>
      </c>
      <c r="J503" s="68" t="s">
        <v>3797</v>
      </c>
    </row>
    <row r="504" spans="1:10" x14ac:dyDescent="0.25">
      <c r="A504" s="63" t="s">
        <v>1287</v>
      </c>
      <c r="B504" s="63" t="s">
        <v>1413</v>
      </c>
      <c r="C504" s="63" t="str">
        <f>VLOOKUP(B504,'3. DB25 Alle koder'!B:C,2,FALSE)</f>
        <v>Engroshandel med cykler, sportsartikler og lystbåde</v>
      </c>
      <c r="D504" s="64">
        <v>1</v>
      </c>
      <c r="E504" s="63" t="s">
        <v>3797</v>
      </c>
      <c r="F504" s="63" t="s">
        <v>1287</v>
      </c>
      <c r="G504" s="63" t="s">
        <v>1413</v>
      </c>
      <c r="H504" s="63" t="s">
        <v>1414</v>
      </c>
      <c r="I504" s="64">
        <v>1</v>
      </c>
      <c r="J504" s="63" t="s">
        <v>3797</v>
      </c>
    </row>
    <row r="505" spans="1:10" x14ac:dyDescent="0.25">
      <c r="A505" s="63" t="s">
        <v>1287</v>
      </c>
      <c r="B505" s="63" t="s">
        <v>1415</v>
      </c>
      <c r="C505" s="63" t="str">
        <f>VLOOKUP(B505,'3. DB25 Alle koder'!B:C,2,FALSE)</f>
        <v>Engroshandel med bøger, papir og papirvarer</v>
      </c>
      <c r="D505" s="64">
        <v>1</v>
      </c>
      <c r="E505" s="63" t="s">
        <v>3797</v>
      </c>
      <c r="F505" s="63" t="s">
        <v>1287</v>
      </c>
      <c r="G505" s="63" t="s">
        <v>1415</v>
      </c>
      <c r="H505" s="63" t="s">
        <v>1416</v>
      </c>
      <c r="I505" s="64">
        <v>1</v>
      </c>
      <c r="J505" s="63" t="s">
        <v>3797</v>
      </c>
    </row>
    <row r="506" spans="1:10" x14ac:dyDescent="0.25">
      <c r="A506" s="63" t="s">
        <v>1287</v>
      </c>
      <c r="B506" s="63" t="s">
        <v>1417</v>
      </c>
      <c r="C506" s="63" t="str">
        <f>VLOOKUP(B506,'3. DB25 Alle koder'!B:C,2,FALSE)</f>
        <v>Engroshandel med kufferter og lædervarer</v>
      </c>
      <c r="D506" s="64">
        <v>1</v>
      </c>
      <c r="E506" s="63" t="s">
        <v>3797</v>
      </c>
      <c r="F506" s="63" t="s">
        <v>1287</v>
      </c>
      <c r="G506" s="63" t="s">
        <v>1417</v>
      </c>
      <c r="H506" s="63" t="s">
        <v>1418</v>
      </c>
      <c r="I506" s="64">
        <v>1</v>
      </c>
      <c r="J506" s="63" t="s">
        <v>3797</v>
      </c>
    </row>
    <row r="507" spans="1:10" x14ac:dyDescent="0.25">
      <c r="A507" s="63" t="s">
        <v>1287</v>
      </c>
      <c r="B507" s="63" t="s">
        <v>1419</v>
      </c>
      <c r="C507" s="63" t="str">
        <f>VLOOKUP(B507,'3. DB25 Alle koder'!B:C,2,FALSE)</f>
        <v>Engroshandel med andre husholdningsartikler i.a.n.</v>
      </c>
      <c r="D507" s="64">
        <v>2</v>
      </c>
      <c r="E507" s="88" t="s">
        <v>3909</v>
      </c>
      <c r="F507" s="63" t="s">
        <v>1287</v>
      </c>
      <c r="G507" s="63" t="s">
        <v>3548</v>
      </c>
      <c r="H507" s="63" t="s">
        <v>2881</v>
      </c>
      <c r="I507" s="64">
        <v>2</v>
      </c>
      <c r="J507" s="88" t="s">
        <v>3909</v>
      </c>
    </row>
    <row r="508" spans="1:10" x14ac:dyDescent="0.25">
      <c r="A508" s="63" t="s">
        <v>1287</v>
      </c>
      <c r="B508" s="63" t="s">
        <v>1419</v>
      </c>
      <c r="C508" s="63" t="str">
        <f>VLOOKUP(B508,'3. DB25 Alle koder'!B:C,2,FALSE)</f>
        <v>Engroshandel med andre husholdningsartikler i.a.n.</v>
      </c>
      <c r="D508" s="64">
        <v>2</v>
      </c>
      <c r="E508" s="63" t="s">
        <v>3797</v>
      </c>
      <c r="F508" s="63" t="s">
        <v>1287</v>
      </c>
      <c r="G508" s="63" t="s">
        <v>1419</v>
      </c>
      <c r="H508" s="63" t="s">
        <v>1412</v>
      </c>
      <c r="I508" s="64">
        <v>1</v>
      </c>
      <c r="J508" s="63" t="s">
        <v>3797</v>
      </c>
    </row>
    <row r="509" spans="1:10" x14ac:dyDescent="0.25">
      <c r="A509" s="63" t="s">
        <v>1287</v>
      </c>
      <c r="B509" s="63" t="s">
        <v>1423</v>
      </c>
      <c r="C509" s="63" t="str">
        <f>VLOOKUP(B509,'3. DB25 Alle koder'!B:C,2,FALSE)</f>
        <v>Engroshandel med informations- og kommunikationsudstyr</v>
      </c>
      <c r="D509" s="64">
        <v>4</v>
      </c>
      <c r="E509" s="63" t="s">
        <v>3797</v>
      </c>
      <c r="F509" s="63" t="s">
        <v>1287</v>
      </c>
      <c r="G509" s="63" t="s">
        <v>3599</v>
      </c>
      <c r="H509" s="63" t="s">
        <v>2887</v>
      </c>
      <c r="I509" s="64">
        <v>1</v>
      </c>
      <c r="J509" s="63" t="s">
        <v>3797</v>
      </c>
    </row>
    <row r="510" spans="1:10" x14ac:dyDescent="0.25">
      <c r="A510" s="63" t="s">
        <v>1287</v>
      </c>
      <c r="B510" s="63" t="s">
        <v>1423</v>
      </c>
      <c r="C510" s="63" t="str">
        <f>VLOOKUP(B510,'3. DB25 Alle koder'!B:C,2,FALSE)</f>
        <v>Engroshandel med informations- og kommunikationsudstyr</v>
      </c>
      <c r="D510" s="64">
        <v>4</v>
      </c>
      <c r="E510" s="63" t="s">
        <v>3797</v>
      </c>
      <c r="F510" s="63" t="s">
        <v>1287</v>
      </c>
      <c r="G510" s="63" t="s">
        <v>3600</v>
      </c>
      <c r="H510" s="63" t="s">
        <v>2890</v>
      </c>
      <c r="I510" s="64">
        <v>1</v>
      </c>
      <c r="J510" s="63" t="s">
        <v>3797</v>
      </c>
    </row>
    <row r="511" spans="1:10" x14ac:dyDescent="0.25">
      <c r="A511" s="63" t="s">
        <v>1287</v>
      </c>
      <c r="B511" s="63" t="s">
        <v>1423</v>
      </c>
      <c r="C511" s="63" t="str">
        <f>VLOOKUP(B511,'3. DB25 Alle koder'!B:C,2,FALSE)</f>
        <v>Engroshandel med informations- og kommunikationsudstyr</v>
      </c>
      <c r="D511" s="64">
        <v>4</v>
      </c>
      <c r="E511" s="63" t="s">
        <v>3797</v>
      </c>
      <c r="F511" s="63" t="s">
        <v>1287</v>
      </c>
      <c r="G511" s="63" t="s">
        <v>3601</v>
      </c>
      <c r="H511" s="63" t="s">
        <v>2891</v>
      </c>
      <c r="I511" s="64">
        <v>1</v>
      </c>
      <c r="J511" s="63" t="s">
        <v>3797</v>
      </c>
    </row>
    <row r="512" spans="1:10" x14ac:dyDescent="0.25">
      <c r="A512" s="63" t="s">
        <v>1287</v>
      </c>
      <c r="B512" s="63" t="s">
        <v>1423</v>
      </c>
      <c r="C512" s="63" t="str">
        <f>VLOOKUP(B512,'3. DB25 Alle koder'!B:C,2,FALSE)</f>
        <v>Engroshandel med informations- og kommunikationsudstyr</v>
      </c>
      <c r="D512" s="64">
        <v>4</v>
      </c>
      <c r="E512" s="63" t="s">
        <v>3797</v>
      </c>
      <c r="F512" s="63" t="s">
        <v>1287</v>
      </c>
      <c r="G512" s="63" t="s">
        <v>3603</v>
      </c>
      <c r="H512" s="63" t="s">
        <v>2896</v>
      </c>
      <c r="I512" s="64">
        <v>1</v>
      </c>
      <c r="J512" s="63" t="s">
        <v>3797</v>
      </c>
    </row>
    <row r="513" spans="1:10" x14ac:dyDescent="0.25">
      <c r="A513" s="63" t="s">
        <v>1287</v>
      </c>
      <c r="B513" s="63" t="s">
        <v>1428</v>
      </c>
      <c r="C513" s="63" t="str">
        <f>VLOOKUP(B513,'3. DB25 Alle koder'!B:C,2,FALSE)</f>
        <v>Engroshandel med landbrugsmaskiner, -udstyr og tilbehør hertil</v>
      </c>
      <c r="D513" s="64">
        <v>1</v>
      </c>
      <c r="E513" s="63" t="s">
        <v>3797</v>
      </c>
      <c r="F513" s="63" t="s">
        <v>1287</v>
      </c>
      <c r="G513" s="63" t="s">
        <v>1428</v>
      </c>
      <c r="H513" s="63" t="s">
        <v>1427</v>
      </c>
      <c r="I513" s="64">
        <v>1</v>
      </c>
      <c r="J513" s="63" t="s">
        <v>3797</v>
      </c>
    </row>
    <row r="514" spans="1:10" x14ac:dyDescent="0.25">
      <c r="A514" s="63" t="s">
        <v>1287</v>
      </c>
      <c r="B514" s="63" t="s">
        <v>1431</v>
      </c>
      <c r="C514" s="63" t="str">
        <f>VLOOKUP(B514,'3. DB25 Alle koder'!B:C,2,FALSE)</f>
        <v>Engroshandel med værktøjsmaskiner</v>
      </c>
      <c r="D514" s="64">
        <v>1</v>
      </c>
      <c r="E514" s="63" t="s">
        <v>3797</v>
      </c>
      <c r="F514" s="63" t="s">
        <v>1287</v>
      </c>
      <c r="G514" s="63" t="s">
        <v>1431</v>
      </c>
      <c r="H514" s="63" t="s">
        <v>1430</v>
      </c>
      <c r="I514" s="64">
        <v>1</v>
      </c>
      <c r="J514" s="63" t="s">
        <v>3797</v>
      </c>
    </row>
    <row r="515" spans="1:10" x14ac:dyDescent="0.25">
      <c r="A515" s="63" t="s">
        <v>1287</v>
      </c>
      <c r="B515" s="63" t="s">
        <v>1434</v>
      </c>
      <c r="C515" s="63" t="str">
        <f>VLOOKUP(B515,'3. DB25 Alle koder'!B:C,2,FALSE)</f>
        <v>Engroshandel med maskiner til minedrift, og bygge- og anlægsaktiviteter</v>
      </c>
      <c r="D515" s="64">
        <v>1</v>
      </c>
      <c r="E515" s="63" t="s">
        <v>3797</v>
      </c>
      <c r="F515" s="63" t="s">
        <v>1287</v>
      </c>
      <c r="G515" s="63" t="s">
        <v>1434</v>
      </c>
      <c r="H515" s="63" t="s">
        <v>1433</v>
      </c>
      <c r="I515" s="64">
        <v>1</v>
      </c>
      <c r="J515" s="63" t="s">
        <v>3797</v>
      </c>
    </row>
    <row r="516" spans="1:10" x14ac:dyDescent="0.25">
      <c r="A516" s="63" t="s">
        <v>1287</v>
      </c>
      <c r="B516" s="63" t="s">
        <v>1437</v>
      </c>
      <c r="C516" s="63" t="str">
        <f>VLOOKUP(B516,'3. DB25 Alle koder'!B:C,2,FALSE)</f>
        <v>Engroshandel med andre maskiner og andet udstyr</v>
      </c>
      <c r="D516" s="64">
        <v>3</v>
      </c>
      <c r="E516" s="88" t="s">
        <v>3910</v>
      </c>
      <c r="F516" s="63" t="s">
        <v>1287</v>
      </c>
      <c r="G516" s="63" t="s">
        <v>3549</v>
      </c>
      <c r="H516" s="63" t="s">
        <v>1385</v>
      </c>
      <c r="I516" s="64">
        <v>2</v>
      </c>
      <c r="J516" s="88" t="s">
        <v>3910</v>
      </c>
    </row>
    <row r="517" spans="1:10" x14ac:dyDescent="0.25">
      <c r="A517" s="63" t="s">
        <v>1287</v>
      </c>
      <c r="B517" s="63" t="s">
        <v>1437</v>
      </c>
      <c r="C517" s="63" t="str">
        <f>VLOOKUP(B517,'3. DB25 Alle koder'!B:C,2,FALSE)</f>
        <v>Engroshandel med andre maskiner og andet udstyr</v>
      </c>
      <c r="D517" s="64">
        <v>3</v>
      </c>
      <c r="E517" s="63" t="s">
        <v>3797</v>
      </c>
      <c r="F517" s="63" t="s">
        <v>1287</v>
      </c>
      <c r="G517" s="63" t="s">
        <v>1437</v>
      </c>
      <c r="H517" s="63" t="s">
        <v>2892</v>
      </c>
      <c r="I517" s="64">
        <v>1</v>
      </c>
      <c r="J517" s="63" t="s">
        <v>3797</v>
      </c>
    </row>
    <row r="518" spans="1:10" x14ac:dyDescent="0.25">
      <c r="A518" s="63" t="s">
        <v>1287</v>
      </c>
      <c r="B518" s="63" t="s">
        <v>1437</v>
      </c>
      <c r="C518" s="63" t="str">
        <f>VLOOKUP(B518,'3. DB25 Alle koder'!B:C,2,FALSE)</f>
        <v>Engroshandel med andre maskiner og andet udstyr</v>
      </c>
      <c r="D518" s="64">
        <v>3</v>
      </c>
      <c r="E518" s="63" t="s">
        <v>3797</v>
      </c>
      <c r="F518" s="63" t="s">
        <v>1287</v>
      </c>
      <c r="G518" s="63" t="s">
        <v>3604</v>
      </c>
      <c r="H518" s="63" t="s">
        <v>1436</v>
      </c>
      <c r="I518" s="64">
        <v>1</v>
      </c>
      <c r="J518" s="63" t="s">
        <v>3797</v>
      </c>
    </row>
    <row r="519" spans="1:10" x14ac:dyDescent="0.25">
      <c r="A519" s="63" t="s">
        <v>1287</v>
      </c>
      <c r="B519" s="63" t="s">
        <v>1442</v>
      </c>
      <c r="C519" s="63" t="str">
        <f>VLOOKUP(B519,'3. DB25 Alle koder'!B:C,2,FALSE)</f>
        <v>Engroshandel med motorkøretøjer</v>
      </c>
      <c r="D519" s="64">
        <v>3</v>
      </c>
      <c r="E519" s="77" t="s">
        <v>3899</v>
      </c>
      <c r="F519" s="63" t="s">
        <v>1287</v>
      </c>
      <c r="G519" s="63" t="s">
        <v>3544</v>
      </c>
      <c r="H519" s="63" t="s">
        <v>2854</v>
      </c>
      <c r="I519" s="64">
        <v>2</v>
      </c>
      <c r="J519" s="77" t="s">
        <v>3899</v>
      </c>
    </row>
    <row r="520" spans="1:10" x14ac:dyDescent="0.25">
      <c r="A520" s="63" t="s">
        <v>1287</v>
      </c>
      <c r="B520" s="63" t="s">
        <v>1442</v>
      </c>
      <c r="C520" s="63" t="str">
        <f>VLOOKUP(B520,'3. DB25 Alle koder'!B:C,2,FALSE)</f>
        <v>Engroshandel med motorkøretøjer</v>
      </c>
      <c r="D520" s="64">
        <v>3</v>
      </c>
      <c r="E520" s="77" t="s">
        <v>3902</v>
      </c>
      <c r="F520" s="63" t="s">
        <v>1287</v>
      </c>
      <c r="G520" s="63" t="s">
        <v>3545</v>
      </c>
      <c r="H520" s="63" t="s">
        <v>2858</v>
      </c>
      <c r="I520" s="69">
        <v>4</v>
      </c>
      <c r="J520" s="77" t="s">
        <v>3902</v>
      </c>
    </row>
    <row r="521" spans="1:10" x14ac:dyDescent="0.25">
      <c r="A521" s="63" t="s">
        <v>1287</v>
      </c>
      <c r="B521" s="63" t="s">
        <v>1442</v>
      </c>
      <c r="C521" s="63" t="str">
        <f>VLOOKUP(B521,'3. DB25 Alle koder'!B:C,2,FALSE)</f>
        <v>Engroshandel med motorkøretøjer</v>
      </c>
      <c r="D521" s="64">
        <v>3</v>
      </c>
      <c r="E521" s="77" t="s">
        <v>3902</v>
      </c>
      <c r="F521" s="63" t="s">
        <v>1287</v>
      </c>
      <c r="G521" s="63" t="s">
        <v>3546</v>
      </c>
      <c r="H521" s="63" t="s">
        <v>2859</v>
      </c>
      <c r="I521" s="69">
        <v>4</v>
      </c>
      <c r="J521" s="77" t="s">
        <v>3902</v>
      </c>
    </row>
    <row r="522" spans="1:10" x14ac:dyDescent="0.25">
      <c r="A522" s="63" t="s">
        <v>1287</v>
      </c>
      <c r="B522" s="63" t="s">
        <v>1445</v>
      </c>
      <c r="C522" s="63" t="str">
        <f>VLOOKUP(B522,'3. DB25 Alle koder'!B:C,2,FALSE)</f>
        <v>Engroshandel med reservedele og tilbehør til motorkøretøjer</v>
      </c>
      <c r="D522" s="64">
        <v>1</v>
      </c>
      <c r="E522" s="77" t="s">
        <v>3905</v>
      </c>
      <c r="F522" s="63" t="s">
        <v>1287</v>
      </c>
      <c r="G522" s="63" t="s">
        <v>3547</v>
      </c>
      <c r="H522" s="63" t="s">
        <v>1444</v>
      </c>
      <c r="I522" s="64">
        <v>2</v>
      </c>
      <c r="J522" s="77" t="s">
        <v>3905</v>
      </c>
    </row>
    <row r="523" spans="1:10" x14ac:dyDescent="0.25">
      <c r="A523" s="63" t="s">
        <v>1287</v>
      </c>
      <c r="B523" s="63" t="s">
        <v>1448</v>
      </c>
      <c r="C523" s="63" t="str">
        <f>VLOOKUP(B523,'3. DB25 Alle koder'!B:C,2,FALSE)</f>
        <v>Engroshandel med motorcykler samt reservedele og tilbehør dertil</v>
      </c>
      <c r="D523" s="64">
        <v>1</v>
      </c>
      <c r="E523" s="67" t="s">
        <v>3906</v>
      </c>
      <c r="F523" s="63" t="s">
        <v>1287</v>
      </c>
      <c r="G523" s="63" t="s">
        <v>3379</v>
      </c>
      <c r="H523" s="63" t="s">
        <v>2871</v>
      </c>
      <c r="I523" s="69">
        <v>6</v>
      </c>
      <c r="J523" s="67" t="s">
        <v>3906</v>
      </c>
    </row>
    <row r="524" spans="1:10" x14ac:dyDescent="0.25">
      <c r="A524" s="63" t="s">
        <v>1287</v>
      </c>
      <c r="B524" s="63" t="s">
        <v>1453</v>
      </c>
      <c r="C524" s="63" t="str">
        <f>VLOOKUP(B524,'3. DB25 Alle koder'!B:C,2,FALSE)</f>
        <v>Engroshandel med fast, flydende og luftformigt brændstof og lignende varer</v>
      </c>
      <c r="D524" s="64">
        <v>1</v>
      </c>
      <c r="E524" s="63" t="s">
        <v>3797</v>
      </c>
      <c r="F524" s="63" t="s">
        <v>1287</v>
      </c>
      <c r="G524" s="63" t="s">
        <v>1442</v>
      </c>
      <c r="H524" s="63" t="s">
        <v>1452</v>
      </c>
      <c r="I524" s="64">
        <v>1</v>
      </c>
      <c r="J524" s="63" t="s">
        <v>3797</v>
      </c>
    </row>
    <row r="525" spans="1:10" x14ac:dyDescent="0.25">
      <c r="A525" s="63" t="s">
        <v>1287</v>
      </c>
      <c r="B525" s="63" t="s">
        <v>1456</v>
      </c>
      <c r="C525" s="63" t="str">
        <f>VLOOKUP(B525,'3. DB25 Alle koder'!B:C,2,FALSE)</f>
        <v>Engroshandel med metaller og metalmalme</v>
      </c>
      <c r="D525" s="64">
        <v>1</v>
      </c>
      <c r="E525" s="63" t="s">
        <v>3797</v>
      </c>
      <c r="F525" s="63" t="s">
        <v>1287</v>
      </c>
      <c r="G525" s="63" t="s">
        <v>1445</v>
      </c>
      <c r="H525" s="63" t="s">
        <v>1455</v>
      </c>
      <c r="I525" s="64">
        <v>1</v>
      </c>
      <c r="J525" s="63" t="s">
        <v>3797</v>
      </c>
    </row>
    <row r="526" spans="1:10" x14ac:dyDescent="0.25">
      <c r="A526" s="63" t="s">
        <v>1287</v>
      </c>
      <c r="B526" s="63" t="s">
        <v>1459</v>
      </c>
      <c r="C526" s="63" t="str">
        <f>VLOOKUP(B526,'3. DB25 Alle koder'!B:C,2,FALSE)</f>
        <v>Engroshandel med træ og byggematerialer samt sanitetsartikler</v>
      </c>
      <c r="D526" s="64">
        <v>2</v>
      </c>
      <c r="E526" s="63" t="s">
        <v>3797</v>
      </c>
      <c r="F526" s="63" t="s">
        <v>1287</v>
      </c>
      <c r="G526" s="63" t="s">
        <v>3605</v>
      </c>
      <c r="H526" s="63" t="s">
        <v>2898</v>
      </c>
      <c r="I526" s="64">
        <v>1</v>
      </c>
      <c r="J526" s="63" t="s">
        <v>3797</v>
      </c>
    </row>
    <row r="527" spans="1:10" x14ac:dyDescent="0.25">
      <c r="A527" s="63" t="s">
        <v>1287</v>
      </c>
      <c r="B527" s="63" t="s">
        <v>1459</v>
      </c>
      <c r="C527" s="63" t="str">
        <f>VLOOKUP(B527,'3. DB25 Alle koder'!B:C,2,FALSE)</f>
        <v>Engroshandel med træ og byggematerialer samt sanitetsartikler</v>
      </c>
      <c r="D527" s="64">
        <v>2</v>
      </c>
      <c r="E527" s="63" t="s">
        <v>3797</v>
      </c>
      <c r="F527" s="63" t="s">
        <v>1287</v>
      </c>
      <c r="G527" s="63" t="s">
        <v>3606</v>
      </c>
      <c r="H527" s="63" t="s">
        <v>2899</v>
      </c>
      <c r="I527" s="64">
        <v>1</v>
      </c>
      <c r="J527" s="63" t="s">
        <v>3797</v>
      </c>
    </row>
    <row r="528" spans="1:10" x14ac:dyDescent="0.25">
      <c r="A528" s="63" t="s">
        <v>1287</v>
      </c>
      <c r="B528" s="63" t="s">
        <v>1462</v>
      </c>
      <c r="C528" s="63" t="str">
        <f>VLOOKUP(B528,'3. DB25 Alle koder'!B:C,2,FALSE)</f>
        <v>Engroshandel med isenkram, varmeanlæg og tilbehør</v>
      </c>
      <c r="D528" s="64">
        <v>1</v>
      </c>
      <c r="E528" s="63" t="s">
        <v>3797</v>
      </c>
      <c r="F528" s="63" t="s">
        <v>1287</v>
      </c>
      <c r="G528" s="63" t="s">
        <v>3381</v>
      </c>
      <c r="H528" s="63" t="s">
        <v>1461</v>
      </c>
      <c r="I528" s="64">
        <v>1</v>
      </c>
      <c r="J528" s="63" t="s">
        <v>3797</v>
      </c>
    </row>
    <row r="529" spans="1:10" x14ac:dyDescent="0.25">
      <c r="A529" s="63" t="s">
        <v>1287</v>
      </c>
      <c r="B529" s="63" t="s">
        <v>1465</v>
      </c>
      <c r="C529" s="63" t="str">
        <f>VLOOKUP(B529,'3. DB25 Alle koder'!B:C,2,FALSE)</f>
        <v>Engroshandel med kemiske produkter</v>
      </c>
      <c r="D529" s="64">
        <v>1</v>
      </c>
      <c r="E529" s="67" t="s">
        <v>3797</v>
      </c>
      <c r="F529" s="63" t="s">
        <v>1287</v>
      </c>
      <c r="G529" s="63" t="s">
        <v>3382</v>
      </c>
      <c r="H529" s="63" t="s">
        <v>1464</v>
      </c>
      <c r="I529" s="64">
        <v>1</v>
      </c>
      <c r="J529" s="67" t="s">
        <v>3797</v>
      </c>
    </row>
    <row r="530" spans="1:10" x14ac:dyDescent="0.25">
      <c r="A530" s="63" t="s">
        <v>1287</v>
      </c>
      <c r="B530" s="63" t="s">
        <v>1468</v>
      </c>
      <c r="C530" s="63" t="str">
        <f>VLOOKUP(B530,'3. DB25 Alle koder'!B:C,2,FALSE)</f>
        <v>Engroshandel med andre råvarer og halvfabrikata</v>
      </c>
      <c r="D530" s="64">
        <v>1</v>
      </c>
      <c r="E530" s="67" t="s">
        <v>3797</v>
      </c>
      <c r="F530" s="63" t="s">
        <v>1287</v>
      </c>
      <c r="G530" s="63" t="s">
        <v>3383</v>
      </c>
      <c r="H530" s="63" t="s">
        <v>1467</v>
      </c>
      <c r="I530" s="64">
        <v>1</v>
      </c>
      <c r="J530" s="67" t="s">
        <v>3797</v>
      </c>
    </row>
    <row r="531" spans="1:10" x14ac:dyDescent="0.25">
      <c r="A531" s="63" t="s">
        <v>1287</v>
      </c>
      <c r="B531" s="63" t="s">
        <v>1471</v>
      </c>
      <c r="C531" s="63" t="str">
        <f>VLOOKUP(B531,'3. DB25 Alle koder'!B:C,2,FALSE)</f>
        <v>Engroshandel med affaldsprodukter</v>
      </c>
      <c r="D531" s="64">
        <v>1</v>
      </c>
      <c r="E531" s="63" t="s">
        <v>3797</v>
      </c>
      <c r="F531" s="63" t="s">
        <v>1287</v>
      </c>
      <c r="G531" s="63" t="s">
        <v>3384</v>
      </c>
      <c r="H531" s="63" t="s">
        <v>1470</v>
      </c>
      <c r="I531" s="64">
        <v>1</v>
      </c>
      <c r="J531" s="63" t="s">
        <v>3797</v>
      </c>
    </row>
    <row r="532" spans="1:10" x14ac:dyDescent="0.25">
      <c r="A532" s="63" t="s">
        <v>1287</v>
      </c>
      <c r="B532" s="63" t="s">
        <v>1473</v>
      </c>
      <c r="C532" s="63" t="str">
        <f>VLOOKUP(B532,'3. DB25 Alle koder'!B:C,2,FALSE)</f>
        <v>Anden specialiseret engroshandel i.a.n.</v>
      </c>
      <c r="D532" s="64">
        <v>1</v>
      </c>
      <c r="E532" s="63" t="s">
        <v>3797</v>
      </c>
      <c r="F532" s="63" t="s">
        <v>1287</v>
      </c>
      <c r="G532" s="63" t="s">
        <v>1477</v>
      </c>
      <c r="H532" s="63" t="s">
        <v>1475</v>
      </c>
      <c r="I532" s="64">
        <v>2</v>
      </c>
      <c r="J532" s="63" t="s">
        <v>3797</v>
      </c>
    </row>
    <row r="533" spans="1:10" x14ac:dyDescent="0.25">
      <c r="A533" s="63" t="s">
        <v>1287</v>
      </c>
      <c r="B533" s="63" t="s">
        <v>1477</v>
      </c>
      <c r="C533" s="63" t="str">
        <f>VLOOKUP(B533,'3. DB25 Alle koder'!B:C,2,FALSE)</f>
        <v>Ikke-specialiseret engroshandel</v>
      </c>
      <c r="D533" s="64">
        <v>1</v>
      </c>
      <c r="E533" s="63" t="s">
        <v>3797</v>
      </c>
      <c r="F533" s="63" t="s">
        <v>1287</v>
      </c>
      <c r="G533" s="63" t="s">
        <v>1477</v>
      </c>
      <c r="H533" s="63" t="s">
        <v>1475</v>
      </c>
      <c r="I533" s="64">
        <v>2</v>
      </c>
      <c r="J533" s="63" t="s">
        <v>3797</v>
      </c>
    </row>
    <row r="534" spans="1:10" x14ac:dyDescent="0.25">
      <c r="A534" s="63" t="s">
        <v>1287</v>
      </c>
      <c r="B534" s="63" t="s">
        <v>1484</v>
      </c>
      <c r="C534" s="63" t="str">
        <f>VLOOKUP(B534,'3. DB25 Alle koder'!B:C,2,FALSE)</f>
        <v>Detailhandel med kioskvarer</v>
      </c>
      <c r="D534" s="64">
        <v>4</v>
      </c>
      <c r="E534" s="67" t="s">
        <v>3912</v>
      </c>
      <c r="F534" s="63" t="s">
        <v>1287</v>
      </c>
      <c r="G534" s="63" t="s">
        <v>1484</v>
      </c>
      <c r="H534" s="63" t="s">
        <v>2907</v>
      </c>
      <c r="I534" s="69">
        <v>3</v>
      </c>
      <c r="J534" s="67" t="s">
        <v>3912</v>
      </c>
    </row>
    <row r="535" spans="1:10" x14ac:dyDescent="0.25">
      <c r="A535" s="63" t="s">
        <v>1287</v>
      </c>
      <c r="B535" s="63" t="s">
        <v>1484</v>
      </c>
      <c r="C535" s="63" t="str">
        <f>VLOOKUP(B535,'3. DB25 Alle koder'!B:C,2,FALSE)</f>
        <v>Detailhandel med kioskvarer</v>
      </c>
      <c r="D535" s="64">
        <v>4</v>
      </c>
      <c r="E535" s="68" t="s">
        <v>3797</v>
      </c>
      <c r="F535" s="63" t="s">
        <v>1287</v>
      </c>
      <c r="G535" s="63" t="s">
        <v>1621</v>
      </c>
      <c r="H535" s="63" t="s">
        <v>2967</v>
      </c>
      <c r="I535" s="64">
        <v>10</v>
      </c>
      <c r="J535" s="68" t="s">
        <v>3797</v>
      </c>
    </row>
    <row r="536" spans="1:10" x14ac:dyDescent="0.25">
      <c r="A536" s="63" t="s">
        <v>1287</v>
      </c>
      <c r="B536" s="63" t="s">
        <v>1484</v>
      </c>
      <c r="C536" s="63" t="str">
        <f>VLOOKUP(B536,'3. DB25 Alle koder'!B:C,2,FALSE)</f>
        <v>Detailhandel med kioskvarer</v>
      </c>
      <c r="D536" s="64">
        <v>4</v>
      </c>
      <c r="E536" s="68" t="s">
        <v>3797</v>
      </c>
      <c r="F536" s="63" t="s">
        <v>1287</v>
      </c>
      <c r="G536" s="63" t="s">
        <v>3554</v>
      </c>
      <c r="H536" s="63" t="s">
        <v>2973</v>
      </c>
      <c r="I536" s="69">
        <v>13</v>
      </c>
      <c r="J536" s="68" t="s">
        <v>3797</v>
      </c>
    </row>
    <row r="537" spans="1:10" x14ac:dyDescent="0.25">
      <c r="A537" s="63" t="s">
        <v>1287</v>
      </c>
      <c r="B537" s="63" t="s">
        <v>1484</v>
      </c>
      <c r="C537" s="63" t="str">
        <f>VLOOKUP(B537,'3. DB25 Alle koder'!B:C,2,FALSE)</f>
        <v>Detailhandel med kioskvarer</v>
      </c>
      <c r="D537" s="64">
        <v>4</v>
      </c>
      <c r="E537" s="63" t="s">
        <v>3797</v>
      </c>
      <c r="F537" s="63" t="s">
        <v>1287</v>
      </c>
      <c r="G537" s="63" t="s">
        <v>3563</v>
      </c>
      <c r="H537" s="63" t="s">
        <v>2983</v>
      </c>
      <c r="I537" s="69">
        <v>44</v>
      </c>
      <c r="J537" s="63" t="s">
        <v>3797</v>
      </c>
    </row>
    <row r="538" spans="1:10" x14ac:dyDescent="0.25">
      <c r="A538" s="63" t="s">
        <v>1287</v>
      </c>
      <c r="B538" s="63" t="s">
        <v>1486</v>
      </c>
      <c r="C538" s="63" t="str">
        <f>VLOOKUP(B538,'3. DB25 Alle koder'!B:C,2,FALSE)</f>
        <v>Detailhandel med dagligvarer i supermarkeder og købmandsbutikker</v>
      </c>
      <c r="D538" s="64">
        <v>5</v>
      </c>
      <c r="E538" s="67" t="s">
        <v>3913</v>
      </c>
      <c r="F538" s="63" t="s">
        <v>1287</v>
      </c>
      <c r="G538" s="63" t="s">
        <v>1484</v>
      </c>
      <c r="H538" s="63" t="s">
        <v>2907</v>
      </c>
      <c r="I538" s="69">
        <v>3</v>
      </c>
      <c r="J538" s="67" t="s">
        <v>3913</v>
      </c>
    </row>
    <row r="539" spans="1:10" x14ac:dyDescent="0.25">
      <c r="A539" s="63" t="s">
        <v>1287</v>
      </c>
      <c r="B539" s="63" t="s">
        <v>1486</v>
      </c>
      <c r="C539" s="63" t="str">
        <f>VLOOKUP(B539,'3. DB25 Alle koder'!B:C,2,FALSE)</f>
        <v>Detailhandel med dagligvarer i supermarkeder og købmandsbutikker</v>
      </c>
      <c r="D539" s="64">
        <v>5</v>
      </c>
      <c r="E539" s="63" t="s">
        <v>3797</v>
      </c>
      <c r="F539" s="63" t="s">
        <v>1287</v>
      </c>
      <c r="G539" s="63" t="s">
        <v>1486</v>
      </c>
      <c r="H539" s="63" t="s">
        <v>2908</v>
      </c>
      <c r="I539" s="69">
        <v>2</v>
      </c>
      <c r="J539" s="63" t="s">
        <v>3797</v>
      </c>
    </row>
    <row r="540" spans="1:10" x14ac:dyDescent="0.25">
      <c r="A540" s="63" t="s">
        <v>1287</v>
      </c>
      <c r="B540" s="63" t="s">
        <v>1486</v>
      </c>
      <c r="C540" s="63" t="str">
        <f>VLOOKUP(B540,'3. DB25 Alle koder'!B:C,2,FALSE)</f>
        <v>Detailhandel med dagligvarer i supermarkeder og købmandsbutikker</v>
      </c>
      <c r="D540" s="64">
        <v>5</v>
      </c>
      <c r="E540" s="67" t="s">
        <v>3797</v>
      </c>
      <c r="F540" s="63" t="s">
        <v>1287</v>
      </c>
      <c r="G540" s="67" t="s">
        <v>1621</v>
      </c>
      <c r="H540" s="67" t="s">
        <v>2967</v>
      </c>
      <c r="I540" s="64">
        <v>10</v>
      </c>
      <c r="J540" s="67" t="s">
        <v>3797</v>
      </c>
    </row>
    <row r="541" spans="1:10" x14ac:dyDescent="0.25">
      <c r="A541" s="63" t="s">
        <v>1287</v>
      </c>
      <c r="B541" s="63" t="s">
        <v>1486</v>
      </c>
      <c r="C541" s="63" t="str">
        <f>VLOOKUP(B541,'3. DB25 Alle koder'!B:C,2,FALSE)</f>
        <v>Detailhandel med dagligvarer i supermarkeder og købmandsbutikker</v>
      </c>
      <c r="D541" s="64">
        <v>5</v>
      </c>
      <c r="E541" s="67" t="s">
        <v>3797</v>
      </c>
      <c r="F541" s="63" t="s">
        <v>1287</v>
      </c>
      <c r="G541" s="63" t="s">
        <v>3554</v>
      </c>
      <c r="H541" s="63" t="s">
        <v>2973</v>
      </c>
      <c r="I541" s="69">
        <v>13</v>
      </c>
      <c r="J541" s="67" t="s">
        <v>3797</v>
      </c>
    </row>
    <row r="542" spans="1:10" x14ac:dyDescent="0.25">
      <c r="A542" s="63" t="s">
        <v>1287</v>
      </c>
      <c r="B542" s="63" t="s">
        <v>1486</v>
      </c>
      <c r="C542" s="63" t="str">
        <f>VLOOKUP(B542,'3. DB25 Alle koder'!B:C,2,FALSE)</f>
        <v>Detailhandel med dagligvarer i supermarkeder og købmandsbutikker</v>
      </c>
      <c r="D542" s="64">
        <v>5</v>
      </c>
      <c r="E542" s="63" t="s">
        <v>3797</v>
      </c>
      <c r="F542" s="63" t="s">
        <v>1287</v>
      </c>
      <c r="G542" s="63" t="s">
        <v>3563</v>
      </c>
      <c r="H542" s="63" t="s">
        <v>2983</v>
      </c>
      <c r="I542" s="69">
        <v>44</v>
      </c>
      <c r="J542" s="63" t="s">
        <v>3797</v>
      </c>
    </row>
    <row r="543" spans="1:10" x14ac:dyDescent="0.25">
      <c r="A543" s="63" t="s">
        <v>1287</v>
      </c>
      <c r="B543" s="63" t="s">
        <v>1488</v>
      </c>
      <c r="C543" s="63" t="str">
        <f>VLOOKUP(B543,'3. DB25 Alle koder'!B:C,2,FALSE)</f>
        <v>Detailhandel med dagligvarer i discountsupermarkeder</v>
      </c>
      <c r="D543" s="64">
        <v>4</v>
      </c>
      <c r="E543" s="63" t="s">
        <v>3797</v>
      </c>
      <c r="F543" s="63" t="s">
        <v>1287</v>
      </c>
      <c r="G543" s="63" t="s">
        <v>1488</v>
      </c>
      <c r="H543" s="63" t="s">
        <v>2909</v>
      </c>
      <c r="I543" s="69">
        <v>2</v>
      </c>
      <c r="J543" s="63" t="s">
        <v>3797</v>
      </c>
    </row>
    <row r="544" spans="1:10" x14ac:dyDescent="0.25">
      <c r="A544" s="63" t="s">
        <v>1287</v>
      </c>
      <c r="B544" s="63" t="s">
        <v>1488</v>
      </c>
      <c r="C544" s="63" t="str">
        <f>VLOOKUP(B544,'3. DB25 Alle koder'!B:C,2,FALSE)</f>
        <v>Detailhandel med dagligvarer i discountsupermarkeder</v>
      </c>
      <c r="D544" s="64">
        <v>4</v>
      </c>
      <c r="E544" s="63" t="s">
        <v>3797</v>
      </c>
      <c r="F544" s="63" t="s">
        <v>1287</v>
      </c>
      <c r="G544" s="63" t="s">
        <v>1621</v>
      </c>
      <c r="H544" s="63" t="s">
        <v>2967</v>
      </c>
      <c r="I544" s="64">
        <v>10</v>
      </c>
      <c r="J544" s="63" t="s">
        <v>3797</v>
      </c>
    </row>
    <row r="545" spans="1:10" x14ac:dyDescent="0.25">
      <c r="A545" s="63" t="s">
        <v>1287</v>
      </c>
      <c r="B545" s="63" t="s">
        <v>1488</v>
      </c>
      <c r="C545" s="63" t="str">
        <f>VLOOKUP(B545,'3. DB25 Alle koder'!B:C,2,FALSE)</f>
        <v>Detailhandel med dagligvarer i discountsupermarkeder</v>
      </c>
      <c r="D545" s="64">
        <v>4</v>
      </c>
      <c r="E545" s="63" t="s">
        <v>3797</v>
      </c>
      <c r="F545" s="63" t="s">
        <v>1287</v>
      </c>
      <c r="G545" s="63" t="s">
        <v>3554</v>
      </c>
      <c r="H545" s="63" t="s">
        <v>2973</v>
      </c>
      <c r="I545" s="69">
        <v>13</v>
      </c>
      <c r="J545" s="63" t="s">
        <v>3797</v>
      </c>
    </row>
    <row r="546" spans="1:10" x14ac:dyDescent="0.25">
      <c r="A546" s="63" t="s">
        <v>1287</v>
      </c>
      <c r="B546" s="63" t="s">
        <v>1488</v>
      </c>
      <c r="C546" s="63" t="str">
        <f>VLOOKUP(B546,'3. DB25 Alle koder'!B:C,2,FALSE)</f>
        <v>Detailhandel med dagligvarer i discountsupermarkeder</v>
      </c>
      <c r="D546" s="64">
        <v>4</v>
      </c>
      <c r="E546" s="63" t="s">
        <v>3797</v>
      </c>
      <c r="F546" s="63" t="s">
        <v>1287</v>
      </c>
      <c r="G546" s="67" t="s">
        <v>3563</v>
      </c>
      <c r="H546" s="67" t="s">
        <v>2983</v>
      </c>
      <c r="I546" s="69">
        <v>44</v>
      </c>
      <c r="J546" s="63" t="s">
        <v>3797</v>
      </c>
    </row>
    <row r="547" spans="1:10" x14ac:dyDescent="0.25">
      <c r="A547" s="63" t="s">
        <v>1287</v>
      </c>
      <c r="B547" s="63" t="s">
        <v>1492</v>
      </c>
      <c r="C547" s="63" t="str">
        <f>VLOOKUP(B547,'3. DB25 Alle koder'!B:C,2,FALSE)</f>
        <v>Anden ikke-specialiseret detailhandel</v>
      </c>
      <c r="D547" s="69">
        <v>12</v>
      </c>
      <c r="E547" s="96" t="s">
        <v>4119</v>
      </c>
      <c r="F547" s="63" t="s">
        <v>1287</v>
      </c>
      <c r="G547" s="63" t="s">
        <v>3385</v>
      </c>
      <c r="H547" s="63" t="s">
        <v>2911</v>
      </c>
      <c r="I547" s="64">
        <v>1</v>
      </c>
      <c r="J547" s="63" t="s">
        <v>3797</v>
      </c>
    </row>
    <row r="548" spans="1:10" x14ac:dyDescent="0.25">
      <c r="A548" s="63" t="s">
        <v>1287</v>
      </c>
      <c r="B548" s="71" t="s">
        <v>1492</v>
      </c>
      <c r="C548" s="63" t="str">
        <f>VLOOKUP(B548,'3. DB25 Alle koder'!B:C,2,FALSE)</f>
        <v>Anden ikke-specialiseret detailhandel</v>
      </c>
      <c r="D548" s="69">
        <v>12</v>
      </c>
      <c r="E548" s="96" t="s">
        <v>4120</v>
      </c>
      <c r="F548" s="63" t="s">
        <v>1287</v>
      </c>
      <c r="G548" s="106" t="s">
        <v>3553</v>
      </c>
      <c r="H548" s="106" t="s">
        <v>2970</v>
      </c>
      <c r="I548" s="69">
        <v>26</v>
      </c>
      <c r="J548" s="71"/>
    </row>
    <row r="549" spans="1:10" x14ac:dyDescent="0.25">
      <c r="A549" s="63" t="s">
        <v>1287</v>
      </c>
      <c r="B549" s="71" t="s">
        <v>1492</v>
      </c>
      <c r="C549" s="63" t="str">
        <f>VLOOKUP(B549,'3. DB25 Alle koder'!B:C,2,FALSE)</f>
        <v>Anden ikke-specialiseret detailhandel</v>
      </c>
      <c r="D549" s="69">
        <v>12</v>
      </c>
      <c r="E549" s="113" t="s">
        <v>4121</v>
      </c>
      <c r="F549" s="63" t="s">
        <v>1287</v>
      </c>
      <c r="G549" s="71" t="s">
        <v>3554</v>
      </c>
      <c r="H549" s="71" t="s">
        <v>2973</v>
      </c>
      <c r="I549" s="69">
        <v>13</v>
      </c>
      <c r="J549" s="95"/>
    </row>
    <row r="550" spans="1:10" x14ac:dyDescent="0.25">
      <c r="A550" s="63" t="s">
        <v>1287</v>
      </c>
      <c r="B550" s="71" t="s">
        <v>1492</v>
      </c>
      <c r="C550" s="63" t="str">
        <f>VLOOKUP(B550,'3. DB25 Alle koder'!B:C,2,FALSE)</f>
        <v>Anden ikke-specialiseret detailhandel</v>
      </c>
      <c r="D550" s="69">
        <v>12</v>
      </c>
      <c r="E550" s="96" t="s">
        <v>4121</v>
      </c>
      <c r="F550" s="63" t="s">
        <v>1287</v>
      </c>
      <c r="G550" s="71" t="s">
        <v>3555</v>
      </c>
      <c r="H550" s="71" t="s">
        <v>2974</v>
      </c>
      <c r="I550" s="69">
        <v>6</v>
      </c>
      <c r="J550" s="71"/>
    </row>
    <row r="551" spans="1:10" x14ac:dyDescent="0.25">
      <c r="A551" s="63" t="s">
        <v>1287</v>
      </c>
      <c r="B551" s="71" t="s">
        <v>1492</v>
      </c>
      <c r="C551" s="63" t="str">
        <f>VLOOKUP(B551,'3. DB25 Alle koder'!B:C,2,FALSE)</f>
        <v>Anden ikke-specialiseret detailhandel</v>
      </c>
      <c r="D551" s="69">
        <v>12</v>
      </c>
      <c r="E551" s="96" t="s">
        <v>4121</v>
      </c>
      <c r="F551" s="63" t="s">
        <v>1287</v>
      </c>
      <c r="G551" s="71" t="s">
        <v>3556</v>
      </c>
      <c r="H551" s="71" t="s">
        <v>2975</v>
      </c>
      <c r="I551" s="69">
        <v>11</v>
      </c>
      <c r="J551" s="71"/>
    </row>
    <row r="552" spans="1:10" x14ac:dyDescent="0.25">
      <c r="A552" s="63" t="s">
        <v>1287</v>
      </c>
      <c r="B552" s="71" t="s">
        <v>1492</v>
      </c>
      <c r="C552" s="63" t="str">
        <f>VLOOKUP(B552,'3. DB25 Alle koder'!B:C,2,FALSE)</f>
        <v>Anden ikke-specialiseret detailhandel</v>
      </c>
      <c r="D552" s="69">
        <v>12</v>
      </c>
      <c r="E552" s="96" t="s">
        <v>4121</v>
      </c>
      <c r="F552" s="63" t="s">
        <v>1287</v>
      </c>
      <c r="G552" s="71" t="s">
        <v>3557</v>
      </c>
      <c r="H552" s="71" t="s">
        <v>2976</v>
      </c>
      <c r="I552" s="69">
        <v>6</v>
      </c>
      <c r="J552" s="71"/>
    </row>
    <row r="553" spans="1:10" x14ac:dyDescent="0.25">
      <c r="A553" s="63" t="s">
        <v>1287</v>
      </c>
      <c r="B553" s="71" t="s">
        <v>1492</v>
      </c>
      <c r="C553" s="63" t="str">
        <f>VLOOKUP(B553,'3. DB25 Alle koder'!B:C,2,FALSE)</f>
        <v>Anden ikke-specialiseret detailhandel</v>
      </c>
      <c r="D553" s="69">
        <v>12</v>
      </c>
      <c r="E553" s="96" t="s">
        <v>4121</v>
      </c>
      <c r="F553" s="63" t="s">
        <v>1287</v>
      </c>
      <c r="G553" s="71" t="s">
        <v>3558</v>
      </c>
      <c r="H553" s="71" t="s">
        <v>2977</v>
      </c>
      <c r="I553" s="69">
        <v>9</v>
      </c>
      <c r="J553" s="71"/>
    </row>
    <row r="554" spans="1:10" x14ac:dyDescent="0.25">
      <c r="A554" s="63" t="s">
        <v>1287</v>
      </c>
      <c r="B554" s="71" t="s">
        <v>1492</v>
      </c>
      <c r="C554" s="63" t="str">
        <f>VLOOKUP(B554,'3. DB25 Alle koder'!B:C,2,FALSE)</f>
        <v>Anden ikke-specialiseret detailhandel</v>
      </c>
      <c r="D554" s="69">
        <v>12</v>
      </c>
      <c r="E554" s="96" t="s">
        <v>4121</v>
      </c>
      <c r="F554" s="63" t="s">
        <v>1287</v>
      </c>
      <c r="G554" s="71" t="s">
        <v>3559</v>
      </c>
      <c r="H554" s="71" t="s">
        <v>2978</v>
      </c>
      <c r="I554" s="69">
        <v>9</v>
      </c>
      <c r="J554" s="71"/>
    </row>
    <row r="555" spans="1:10" x14ac:dyDescent="0.25">
      <c r="A555" s="63" t="s">
        <v>1287</v>
      </c>
      <c r="B555" s="71" t="s">
        <v>1492</v>
      </c>
      <c r="C555" s="63" t="str">
        <f>VLOOKUP(B555,'3. DB25 Alle koder'!B:C,2,FALSE)</f>
        <v>Anden ikke-specialiseret detailhandel</v>
      </c>
      <c r="D555" s="69">
        <v>12</v>
      </c>
      <c r="E555" s="96" t="s">
        <v>4121</v>
      </c>
      <c r="F555" s="63" t="s">
        <v>1287</v>
      </c>
      <c r="G555" s="95" t="s">
        <v>3560</v>
      </c>
      <c r="H555" s="95" t="s">
        <v>2979</v>
      </c>
      <c r="I555" s="69">
        <v>7</v>
      </c>
      <c r="J555" s="71"/>
    </row>
    <row r="556" spans="1:10" x14ac:dyDescent="0.25">
      <c r="A556" s="63" t="s">
        <v>1287</v>
      </c>
      <c r="B556" s="71" t="s">
        <v>1492</v>
      </c>
      <c r="C556" s="63" t="str">
        <f>VLOOKUP(B556,'3. DB25 Alle koder'!B:C,2,FALSE)</f>
        <v>Anden ikke-specialiseret detailhandel</v>
      </c>
      <c r="D556" s="69">
        <v>12</v>
      </c>
      <c r="E556" s="96" t="s">
        <v>4121</v>
      </c>
      <c r="F556" s="63" t="s">
        <v>1287</v>
      </c>
      <c r="G556" s="71" t="s">
        <v>3561</v>
      </c>
      <c r="H556" s="71" t="s">
        <v>2980</v>
      </c>
      <c r="I556" s="69">
        <v>8</v>
      </c>
      <c r="J556" s="71"/>
    </row>
    <row r="557" spans="1:10" x14ac:dyDescent="0.25">
      <c r="A557" s="63" t="s">
        <v>1287</v>
      </c>
      <c r="B557" s="71" t="s">
        <v>1492</v>
      </c>
      <c r="C557" s="63" t="str">
        <f>VLOOKUP(B557,'3. DB25 Alle koder'!B:C,2,FALSE)</f>
        <v>Anden ikke-specialiseret detailhandel</v>
      </c>
      <c r="D557" s="69">
        <v>12</v>
      </c>
      <c r="E557" s="96" t="s">
        <v>4121</v>
      </c>
      <c r="F557" s="63" t="s">
        <v>1287</v>
      </c>
      <c r="G557" s="71" t="s">
        <v>3562</v>
      </c>
      <c r="H557" s="71" t="s">
        <v>2981</v>
      </c>
      <c r="I557" s="69">
        <v>6</v>
      </c>
      <c r="J557" s="71"/>
    </row>
    <row r="558" spans="1:10" x14ac:dyDescent="0.25">
      <c r="A558" s="63" t="s">
        <v>1287</v>
      </c>
      <c r="B558" s="71" t="s">
        <v>1492</v>
      </c>
      <c r="C558" s="63" t="str">
        <f>VLOOKUP(B558,'3. DB25 Alle koder'!B:C,2,FALSE)</f>
        <v>Anden ikke-specialiseret detailhandel</v>
      </c>
      <c r="D558" s="69">
        <v>12</v>
      </c>
      <c r="E558" s="96" t="s">
        <v>4121</v>
      </c>
      <c r="F558" s="63" t="s">
        <v>1287</v>
      </c>
      <c r="G558" s="106" t="s">
        <v>3563</v>
      </c>
      <c r="H558" s="106" t="s">
        <v>2983</v>
      </c>
      <c r="I558" s="69">
        <v>44</v>
      </c>
      <c r="J558" s="71"/>
    </row>
    <row r="559" spans="1:10" x14ac:dyDescent="0.25">
      <c r="A559" s="63" t="s">
        <v>1287</v>
      </c>
      <c r="B559" s="63" t="s">
        <v>1497</v>
      </c>
      <c r="C559" s="63" t="str">
        <f>VLOOKUP(B559,'3. DB25 Alle koder'!B:C,2,FALSE)</f>
        <v>Detailhandel med frugt og grøntsager</v>
      </c>
      <c r="D559" s="64">
        <v>4</v>
      </c>
      <c r="E559" s="63" t="s">
        <v>3797</v>
      </c>
      <c r="F559" s="63" t="s">
        <v>1287</v>
      </c>
      <c r="G559" s="67" t="s">
        <v>1497</v>
      </c>
      <c r="H559" s="67" t="s">
        <v>2913</v>
      </c>
      <c r="I559" s="64">
        <v>1</v>
      </c>
      <c r="J559" s="63" t="s">
        <v>3797</v>
      </c>
    </row>
    <row r="560" spans="1:10" x14ac:dyDescent="0.25">
      <c r="A560" s="63" t="s">
        <v>1287</v>
      </c>
      <c r="B560" s="63" t="s">
        <v>1497</v>
      </c>
      <c r="C560" s="63" t="str">
        <f>VLOOKUP(B560,'3. DB25 Alle koder'!B:C,2,FALSE)</f>
        <v>Detailhandel med frugt og grøntsager</v>
      </c>
      <c r="D560" s="64">
        <v>4</v>
      </c>
      <c r="E560" s="63" t="s">
        <v>3797</v>
      </c>
      <c r="F560" s="63" t="s">
        <v>1287</v>
      </c>
      <c r="G560" s="63" t="s">
        <v>1621</v>
      </c>
      <c r="H560" s="63" t="s">
        <v>2967</v>
      </c>
      <c r="I560" s="64">
        <v>10</v>
      </c>
      <c r="J560" s="63" t="s">
        <v>3797</v>
      </c>
    </row>
    <row r="561" spans="1:10" x14ac:dyDescent="0.25">
      <c r="A561" s="63" t="s">
        <v>1287</v>
      </c>
      <c r="B561" s="63" t="s">
        <v>1497</v>
      </c>
      <c r="C561" s="63" t="str">
        <f>VLOOKUP(B561,'3. DB25 Alle koder'!B:C,2,FALSE)</f>
        <v>Detailhandel med frugt og grøntsager</v>
      </c>
      <c r="D561" s="64">
        <v>4</v>
      </c>
      <c r="E561" s="63" t="s">
        <v>3797</v>
      </c>
      <c r="F561" s="63" t="s">
        <v>1287</v>
      </c>
      <c r="G561" s="63" t="s">
        <v>3554</v>
      </c>
      <c r="H561" s="63" t="s">
        <v>2973</v>
      </c>
      <c r="I561" s="69">
        <v>13</v>
      </c>
      <c r="J561" s="63" t="s">
        <v>3797</v>
      </c>
    </row>
    <row r="562" spans="1:10" x14ac:dyDescent="0.25">
      <c r="A562" s="63" t="s">
        <v>1287</v>
      </c>
      <c r="B562" s="63" t="s">
        <v>1497</v>
      </c>
      <c r="C562" s="63" t="str">
        <f>VLOOKUP(B562,'3. DB25 Alle koder'!B:C,2,FALSE)</f>
        <v>Detailhandel med frugt og grøntsager</v>
      </c>
      <c r="D562" s="64">
        <v>4</v>
      </c>
      <c r="E562" s="63" t="s">
        <v>3797</v>
      </c>
      <c r="F562" s="63" t="s">
        <v>1287</v>
      </c>
      <c r="G562" s="63" t="s">
        <v>3563</v>
      </c>
      <c r="H562" s="63" t="s">
        <v>2983</v>
      </c>
      <c r="I562" s="69">
        <v>44</v>
      </c>
      <c r="J562" s="63" t="s">
        <v>3797</v>
      </c>
    </row>
    <row r="563" spans="1:10" x14ac:dyDescent="0.25">
      <c r="A563" s="63" t="s">
        <v>1287</v>
      </c>
      <c r="B563" s="63" t="s">
        <v>1500</v>
      </c>
      <c r="C563" s="63" t="str">
        <f>VLOOKUP(B563,'3. DB25 Alle koder'!B:C,2,FALSE)</f>
        <v>Detailhandel med kød og kødprodukter</v>
      </c>
      <c r="D563" s="64">
        <v>4</v>
      </c>
      <c r="E563" s="63" t="s">
        <v>3797</v>
      </c>
      <c r="F563" s="63" t="s">
        <v>1287</v>
      </c>
      <c r="G563" s="63" t="s">
        <v>1500</v>
      </c>
      <c r="H563" s="63" t="s">
        <v>2914</v>
      </c>
      <c r="I563" s="64">
        <v>1</v>
      </c>
      <c r="J563" s="63" t="s">
        <v>3797</v>
      </c>
    </row>
    <row r="564" spans="1:10" x14ac:dyDescent="0.25">
      <c r="A564" s="63" t="s">
        <v>1287</v>
      </c>
      <c r="B564" s="63" t="s">
        <v>1500</v>
      </c>
      <c r="C564" s="63" t="str">
        <f>VLOOKUP(B564,'3. DB25 Alle koder'!B:C,2,FALSE)</f>
        <v>Detailhandel med kød og kødprodukter</v>
      </c>
      <c r="D564" s="64">
        <v>4</v>
      </c>
      <c r="E564" s="63" t="s">
        <v>3797</v>
      </c>
      <c r="F564" s="63" t="s">
        <v>1287</v>
      </c>
      <c r="G564" s="63" t="s">
        <v>1621</v>
      </c>
      <c r="H564" s="63" t="s">
        <v>2967</v>
      </c>
      <c r="I564" s="64">
        <v>10</v>
      </c>
      <c r="J564" s="63" t="s">
        <v>3797</v>
      </c>
    </row>
    <row r="565" spans="1:10" x14ac:dyDescent="0.25">
      <c r="A565" s="63" t="s">
        <v>1287</v>
      </c>
      <c r="B565" s="63" t="s">
        <v>1500</v>
      </c>
      <c r="C565" s="63" t="str">
        <f>VLOOKUP(B565,'3. DB25 Alle koder'!B:C,2,FALSE)</f>
        <v>Detailhandel med kød og kødprodukter</v>
      </c>
      <c r="D565" s="64">
        <v>4</v>
      </c>
      <c r="E565" s="63" t="s">
        <v>3797</v>
      </c>
      <c r="F565" s="63" t="s">
        <v>1287</v>
      </c>
      <c r="G565" s="63" t="s">
        <v>3554</v>
      </c>
      <c r="H565" s="63" t="s">
        <v>2973</v>
      </c>
      <c r="I565" s="69">
        <v>13</v>
      </c>
      <c r="J565" s="63" t="s">
        <v>3797</v>
      </c>
    </row>
    <row r="566" spans="1:10" x14ac:dyDescent="0.25">
      <c r="A566" s="63" t="s">
        <v>1287</v>
      </c>
      <c r="B566" s="63" t="s">
        <v>1500</v>
      </c>
      <c r="C566" s="63" t="str">
        <f>VLOOKUP(B566,'3. DB25 Alle koder'!B:C,2,FALSE)</f>
        <v>Detailhandel med kød og kødprodukter</v>
      </c>
      <c r="D566" s="64">
        <v>4</v>
      </c>
      <c r="E566" s="63" t="s">
        <v>3797</v>
      </c>
      <c r="F566" s="63" t="s">
        <v>1287</v>
      </c>
      <c r="G566" s="63" t="s">
        <v>3563</v>
      </c>
      <c r="H566" s="63" t="s">
        <v>2983</v>
      </c>
      <c r="I566" s="69">
        <v>44</v>
      </c>
      <c r="J566" s="63" t="s">
        <v>3797</v>
      </c>
    </row>
    <row r="567" spans="1:10" x14ac:dyDescent="0.25">
      <c r="A567" s="63" t="s">
        <v>1287</v>
      </c>
      <c r="B567" s="63" t="s">
        <v>1503</v>
      </c>
      <c r="C567" s="63" t="str">
        <f>VLOOKUP(B567,'3. DB25 Alle koder'!B:C,2,FALSE)</f>
        <v>Detailhandel med fisk, krebsdyr og bløddyr</v>
      </c>
      <c r="D567" s="64">
        <v>4</v>
      </c>
      <c r="E567" s="68" t="s">
        <v>3797</v>
      </c>
      <c r="F567" s="63" t="s">
        <v>1287</v>
      </c>
      <c r="G567" s="63" t="s">
        <v>1503</v>
      </c>
      <c r="H567" s="63" t="s">
        <v>2915</v>
      </c>
      <c r="I567" s="64">
        <v>1</v>
      </c>
      <c r="J567" s="68" t="s">
        <v>3797</v>
      </c>
    </row>
    <row r="568" spans="1:10" x14ac:dyDescent="0.25">
      <c r="A568" s="63" t="s">
        <v>1287</v>
      </c>
      <c r="B568" s="63" t="s">
        <v>1503</v>
      </c>
      <c r="C568" s="63" t="str">
        <f>VLOOKUP(B568,'3. DB25 Alle koder'!B:C,2,FALSE)</f>
        <v>Detailhandel med fisk, krebsdyr og bløddyr</v>
      </c>
      <c r="D568" s="64">
        <v>4</v>
      </c>
      <c r="E568" s="68" t="s">
        <v>3797</v>
      </c>
      <c r="F568" s="63" t="s">
        <v>1287</v>
      </c>
      <c r="G568" s="63" t="s">
        <v>1621</v>
      </c>
      <c r="H568" s="63" t="s">
        <v>2967</v>
      </c>
      <c r="I568" s="64">
        <v>10</v>
      </c>
      <c r="J568" s="68" t="s">
        <v>3797</v>
      </c>
    </row>
    <row r="569" spans="1:10" x14ac:dyDescent="0.25">
      <c r="A569" s="63" t="s">
        <v>1287</v>
      </c>
      <c r="B569" s="63" t="s">
        <v>1503</v>
      </c>
      <c r="C569" s="63" t="str">
        <f>VLOOKUP(B569,'3. DB25 Alle koder'!B:C,2,FALSE)</f>
        <v>Detailhandel med fisk, krebsdyr og bløddyr</v>
      </c>
      <c r="D569" s="64">
        <v>4</v>
      </c>
      <c r="E569" s="68" t="s">
        <v>3797</v>
      </c>
      <c r="F569" s="63" t="s">
        <v>1287</v>
      </c>
      <c r="G569" s="63" t="s">
        <v>3554</v>
      </c>
      <c r="H569" s="63" t="s">
        <v>2973</v>
      </c>
      <c r="I569" s="69">
        <v>13</v>
      </c>
      <c r="J569" s="68" t="s">
        <v>3797</v>
      </c>
    </row>
    <row r="570" spans="1:10" x14ac:dyDescent="0.25">
      <c r="A570" s="63" t="s">
        <v>1287</v>
      </c>
      <c r="B570" s="63" t="s">
        <v>1503</v>
      </c>
      <c r="C570" s="63" t="str">
        <f>VLOOKUP(B570,'3. DB25 Alle koder'!B:C,2,FALSE)</f>
        <v>Detailhandel med fisk, krebsdyr og bløddyr</v>
      </c>
      <c r="D570" s="64">
        <v>4</v>
      </c>
      <c r="E570" s="68" t="s">
        <v>3797</v>
      </c>
      <c r="F570" s="63" t="s">
        <v>1287</v>
      </c>
      <c r="G570" s="67" t="s">
        <v>3563</v>
      </c>
      <c r="H570" s="67" t="s">
        <v>2983</v>
      </c>
      <c r="I570" s="69">
        <v>44</v>
      </c>
      <c r="J570" s="68" t="s">
        <v>3797</v>
      </c>
    </row>
    <row r="571" spans="1:10" x14ac:dyDescent="0.25">
      <c r="A571" s="63" t="s">
        <v>1287</v>
      </c>
      <c r="B571" s="63" t="s">
        <v>1506</v>
      </c>
      <c r="C571" s="63" t="str">
        <f>VLOOKUP(B571,'3. DB25 Alle koder'!B:C,2,FALSE)</f>
        <v>Detailhandel med bagværk og konfekture</v>
      </c>
      <c r="D571" s="64">
        <v>4</v>
      </c>
      <c r="E571" s="68" t="s">
        <v>3797</v>
      </c>
      <c r="F571" s="63" t="s">
        <v>1287</v>
      </c>
      <c r="G571" s="63" t="s">
        <v>1506</v>
      </c>
      <c r="H571" s="63" t="s">
        <v>2916</v>
      </c>
      <c r="I571" s="64">
        <v>1</v>
      </c>
      <c r="J571" s="68" t="s">
        <v>3797</v>
      </c>
    </row>
    <row r="572" spans="1:10" x14ac:dyDescent="0.25">
      <c r="A572" s="63" t="s">
        <v>1287</v>
      </c>
      <c r="B572" s="63" t="s">
        <v>1506</v>
      </c>
      <c r="C572" s="63" t="str">
        <f>VLOOKUP(B572,'3. DB25 Alle koder'!B:C,2,FALSE)</f>
        <v>Detailhandel med bagværk og konfekture</v>
      </c>
      <c r="D572" s="64">
        <v>4</v>
      </c>
      <c r="E572" s="68" t="s">
        <v>3797</v>
      </c>
      <c r="F572" s="63" t="s">
        <v>1287</v>
      </c>
      <c r="G572" s="63" t="s">
        <v>1621</v>
      </c>
      <c r="H572" s="63" t="s">
        <v>2967</v>
      </c>
      <c r="I572" s="64">
        <v>10</v>
      </c>
      <c r="J572" s="68" t="s">
        <v>3797</v>
      </c>
    </row>
    <row r="573" spans="1:10" x14ac:dyDescent="0.25">
      <c r="A573" s="63" t="s">
        <v>1287</v>
      </c>
      <c r="B573" s="63" t="s">
        <v>1506</v>
      </c>
      <c r="C573" s="63" t="str">
        <f>VLOOKUP(B573,'3. DB25 Alle koder'!B:C,2,FALSE)</f>
        <v>Detailhandel med bagværk og konfekture</v>
      </c>
      <c r="D573" s="64">
        <v>4</v>
      </c>
      <c r="E573" s="63" t="s">
        <v>3797</v>
      </c>
      <c r="F573" s="63" t="s">
        <v>1287</v>
      </c>
      <c r="G573" s="63" t="s">
        <v>3554</v>
      </c>
      <c r="H573" s="63" t="s">
        <v>2973</v>
      </c>
      <c r="I573" s="69">
        <v>13</v>
      </c>
      <c r="J573" s="63" t="s">
        <v>3797</v>
      </c>
    </row>
    <row r="574" spans="1:10" x14ac:dyDescent="0.25">
      <c r="A574" s="63" t="s">
        <v>1287</v>
      </c>
      <c r="B574" s="63" t="s">
        <v>1506</v>
      </c>
      <c r="C574" s="63" t="str">
        <f>VLOOKUP(B574,'3. DB25 Alle koder'!B:C,2,FALSE)</f>
        <v>Detailhandel med bagværk og konfekture</v>
      </c>
      <c r="D574" s="64">
        <v>4</v>
      </c>
      <c r="E574" s="63" t="s">
        <v>3797</v>
      </c>
      <c r="F574" s="63" t="s">
        <v>1287</v>
      </c>
      <c r="G574" s="63" t="s">
        <v>3563</v>
      </c>
      <c r="H574" s="63" t="s">
        <v>2983</v>
      </c>
      <c r="I574" s="69">
        <v>44</v>
      </c>
      <c r="J574" s="63" t="s">
        <v>3797</v>
      </c>
    </row>
    <row r="575" spans="1:10" x14ac:dyDescent="0.25">
      <c r="A575" s="63" t="s">
        <v>1287</v>
      </c>
      <c r="B575" s="63" t="s">
        <v>1509</v>
      </c>
      <c r="C575" s="63" t="str">
        <f>VLOOKUP(B575,'3. DB25 Alle koder'!B:C,2,FALSE)</f>
        <v>Detailhandel med drikkevarer</v>
      </c>
      <c r="D575" s="64">
        <v>4</v>
      </c>
      <c r="E575" s="68" t="s">
        <v>3797</v>
      </c>
      <c r="F575" s="63" t="s">
        <v>1287</v>
      </c>
      <c r="G575" s="63" t="s">
        <v>1509</v>
      </c>
      <c r="H575" s="63" t="s">
        <v>1508</v>
      </c>
      <c r="I575" s="64">
        <v>1</v>
      </c>
      <c r="J575" s="68" t="s">
        <v>3797</v>
      </c>
    </row>
    <row r="576" spans="1:10" x14ac:dyDescent="0.25">
      <c r="A576" s="63" t="s">
        <v>1287</v>
      </c>
      <c r="B576" s="63" t="s">
        <v>1509</v>
      </c>
      <c r="C576" s="63" t="str">
        <f>VLOOKUP(B576,'3. DB25 Alle koder'!B:C,2,FALSE)</f>
        <v>Detailhandel med drikkevarer</v>
      </c>
      <c r="D576" s="64">
        <v>4</v>
      </c>
      <c r="E576" s="63" t="s">
        <v>3797</v>
      </c>
      <c r="F576" s="63" t="s">
        <v>1287</v>
      </c>
      <c r="G576" s="63" t="s">
        <v>1621</v>
      </c>
      <c r="H576" s="63" t="s">
        <v>2967</v>
      </c>
      <c r="I576" s="64">
        <v>10</v>
      </c>
      <c r="J576" s="63" t="s">
        <v>3797</v>
      </c>
    </row>
    <row r="577" spans="1:10" x14ac:dyDescent="0.25">
      <c r="A577" s="63" t="s">
        <v>1287</v>
      </c>
      <c r="B577" s="63" t="s">
        <v>1509</v>
      </c>
      <c r="C577" s="63" t="str">
        <f>VLOOKUP(B577,'3. DB25 Alle koder'!B:C,2,FALSE)</f>
        <v>Detailhandel med drikkevarer</v>
      </c>
      <c r="D577" s="64">
        <v>4</v>
      </c>
      <c r="E577" s="63" t="s">
        <v>3797</v>
      </c>
      <c r="F577" s="63" t="s">
        <v>1287</v>
      </c>
      <c r="G577" s="63" t="s">
        <v>3554</v>
      </c>
      <c r="H577" s="63" t="s">
        <v>2973</v>
      </c>
      <c r="I577" s="69">
        <v>13</v>
      </c>
      <c r="J577" s="63" t="s">
        <v>3797</v>
      </c>
    </row>
    <row r="578" spans="1:10" x14ac:dyDescent="0.25">
      <c r="A578" s="63" t="s">
        <v>1287</v>
      </c>
      <c r="B578" s="63" t="s">
        <v>1509</v>
      </c>
      <c r="C578" s="63" t="str">
        <f>VLOOKUP(B578,'3. DB25 Alle koder'!B:C,2,FALSE)</f>
        <v>Detailhandel med drikkevarer</v>
      </c>
      <c r="D578" s="64">
        <v>4</v>
      </c>
      <c r="E578" s="63" t="s">
        <v>3797</v>
      </c>
      <c r="F578" s="63" t="s">
        <v>1287</v>
      </c>
      <c r="G578" s="63" t="s">
        <v>3563</v>
      </c>
      <c r="H578" s="63" t="s">
        <v>2983</v>
      </c>
      <c r="I578" s="69">
        <v>44</v>
      </c>
      <c r="J578" s="63" t="s">
        <v>3797</v>
      </c>
    </row>
    <row r="579" spans="1:10" x14ac:dyDescent="0.25">
      <c r="A579" s="63" t="s">
        <v>1287</v>
      </c>
      <c r="B579" s="63" t="s">
        <v>1512</v>
      </c>
      <c r="C579" s="63" t="str">
        <f>VLOOKUP(B579,'3. DB25 Alle koder'!B:C,2,FALSE)</f>
        <v>Detailhandel med tobaksvarer</v>
      </c>
      <c r="D579" s="64">
        <v>4</v>
      </c>
      <c r="E579" s="63" t="s">
        <v>3797</v>
      </c>
      <c r="F579" s="63" t="s">
        <v>1287</v>
      </c>
      <c r="G579" s="63" t="s">
        <v>1512</v>
      </c>
      <c r="H579" s="63" t="s">
        <v>2917</v>
      </c>
      <c r="I579" s="64">
        <v>1</v>
      </c>
      <c r="J579" s="63" t="s">
        <v>3797</v>
      </c>
    </row>
    <row r="580" spans="1:10" x14ac:dyDescent="0.25">
      <c r="A580" s="63" t="s">
        <v>1287</v>
      </c>
      <c r="B580" s="63" t="s">
        <v>1512</v>
      </c>
      <c r="C580" s="63" t="str">
        <f>VLOOKUP(B580,'3. DB25 Alle koder'!B:C,2,FALSE)</f>
        <v>Detailhandel med tobaksvarer</v>
      </c>
      <c r="D580" s="64">
        <v>4</v>
      </c>
      <c r="E580" s="67" t="s">
        <v>3797</v>
      </c>
      <c r="F580" s="63" t="s">
        <v>1287</v>
      </c>
      <c r="G580" s="63" t="s">
        <v>1621</v>
      </c>
      <c r="H580" s="63" t="s">
        <v>2967</v>
      </c>
      <c r="I580" s="64">
        <v>10</v>
      </c>
      <c r="J580" s="67" t="s">
        <v>3797</v>
      </c>
    </row>
    <row r="581" spans="1:10" x14ac:dyDescent="0.25">
      <c r="A581" s="63" t="s">
        <v>1287</v>
      </c>
      <c r="B581" s="63" t="s">
        <v>1512</v>
      </c>
      <c r="C581" s="63" t="str">
        <f>VLOOKUP(B581,'3. DB25 Alle koder'!B:C,2,FALSE)</f>
        <v>Detailhandel med tobaksvarer</v>
      </c>
      <c r="D581" s="64">
        <v>4</v>
      </c>
      <c r="E581" s="67" t="s">
        <v>3797</v>
      </c>
      <c r="F581" s="63" t="s">
        <v>1287</v>
      </c>
      <c r="G581" s="63" t="s">
        <v>3554</v>
      </c>
      <c r="H581" s="63" t="s">
        <v>2973</v>
      </c>
      <c r="I581" s="69">
        <v>13</v>
      </c>
      <c r="J581" s="67" t="s">
        <v>3797</v>
      </c>
    </row>
    <row r="582" spans="1:10" x14ac:dyDescent="0.25">
      <c r="A582" s="63" t="s">
        <v>1287</v>
      </c>
      <c r="B582" s="63" t="s">
        <v>1512</v>
      </c>
      <c r="C582" s="63" t="str">
        <f>VLOOKUP(B582,'3. DB25 Alle koder'!B:C,2,FALSE)</f>
        <v>Detailhandel med tobaksvarer</v>
      </c>
      <c r="D582" s="64">
        <v>4</v>
      </c>
      <c r="E582" s="63" t="s">
        <v>3797</v>
      </c>
      <c r="F582" s="63" t="s">
        <v>1287</v>
      </c>
      <c r="G582" s="63" t="s">
        <v>3563</v>
      </c>
      <c r="H582" s="63" t="s">
        <v>2983</v>
      </c>
      <c r="I582" s="69">
        <v>44</v>
      </c>
      <c r="J582" s="63" t="s">
        <v>3797</v>
      </c>
    </row>
    <row r="583" spans="1:10" x14ac:dyDescent="0.25">
      <c r="A583" s="63" t="s">
        <v>1287</v>
      </c>
      <c r="B583" s="63" t="s">
        <v>1515</v>
      </c>
      <c r="C583" s="63" t="str">
        <f>VLOOKUP(B583,'3. DB25 Alle koder'!B:C,2,FALSE)</f>
        <v>Detailhandel med andre fødevarer</v>
      </c>
      <c r="D583" s="64">
        <v>4</v>
      </c>
      <c r="E583" s="63" t="s">
        <v>3797</v>
      </c>
      <c r="F583" s="63" t="s">
        <v>1287</v>
      </c>
      <c r="G583" s="63" t="s">
        <v>3607</v>
      </c>
      <c r="H583" s="63" t="s">
        <v>2919</v>
      </c>
      <c r="I583" s="64">
        <v>1</v>
      </c>
      <c r="J583" s="63" t="s">
        <v>3797</v>
      </c>
    </row>
    <row r="584" spans="1:10" x14ac:dyDescent="0.25">
      <c r="A584" s="63" t="s">
        <v>1287</v>
      </c>
      <c r="B584" s="63" t="s">
        <v>1515</v>
      </c>
      <c r="C584" s="63" t="str">
        <f>VLOOKUP(B584,'3. DB25 Alle koder'!B:C,2,FALSE)</f>
        <v>Detailhandel med andre fødevarer</v>
      </c>
      <c r="D584" s="64">
        <v>4</v>
      </c>
      <c r="E584" s="67" t="s">
        <v>3797</v>
      </c>
      <c r="F584" s="63" t="s">
        <v>1287</v>
      </c>
      <c r="G584" s="63" t="s">
        <v>1621</v>
      </c>
      <c r="H584" s="63" t="s">
        <v>2967</v>
      </c>
      <c r="I584" s="64">
        <v>10</v>
      </c>
      <c r="J584" s="67" t="s">
        <v>3797</v>
      </c>
    </row>
    <row r="585" spans="1:10" x14ac:dyDescent="0.25">
      <c r="A585" s="63" t="s">
        <v>1287</v>
      </c>
      <c r="B585" s="63" t="s">
        <v>1515</v>
      </c>
      <c r="C585" s="63" t="str">
        <f>VLOOKUP(B585,'3. DB25 Alle koder'!B:C,2,FALSE)</f>
        <v>Detailhandel med andre fødevarer</v>
      </c>
      <c r="D585" s="64">
        <v>4</v>
      </c>
      <c r="E585" s="67" t="s">
        <v>3797</v>
      </c>
      <c r="F585" s="63" t="s">
        <v>1287</v>
      </c>
      <c r="G585" s="63" t="s">
        <v>3554</v>
      </c>
      <c r="H585" s="63" t="s">
        <v>2973</v>
      </c>
      <c r="I585" s="69">
        <v>13</v>
      </c>
      <c r="J585" s="67" t="s">
        <v>3797</v>
      </c>
    </row>
    <row r="586" spans="1:10" x14ac:dyDescent="0.25">
      <c r="A586" s="63" t="s">
        <v>1287</v>
      </c>
      <c r="B586" s="63" t="s">
        <v>1515</v>
      </c>
      <c r="C586" s="63" t="str">
        <f>VLOOKUP(B586,'3. DB25 Alle koder'!B:C,2,FALSE)</f>
        <v>Detailhandel med andre fødevarer</v>
      </c>
      <c r="D586" s="64">
        <v>4</v>
      </c>
      <c r="E586" s="63" t="s">
        <v>3797</v>
      </c>
      <c r="F586" s="63" t="s">
        <v>1287</v>
      </c>
      <c r="G586" s="63" t="s">
        <v>3563</v>
      </c>
      <c r="H586" s="63" t="s">
        <v>2983</v>
      </c>
      <c r="I586" s="69">
        <v>44</v>
      </c>
      <c r="J586" s="63" t="s">
        <v>3797</v>
      </c>
    </row>
    <row r="587" spans="1:10" x14ac:dyDescent="0.25">
      <c r="A587" s="63" t="s">
        <v>1287</v>
      </c>
      <c r="B587" s="63" t="s">
        <v>1519</v>
      </c>
      <c r="C587" s="63" t="str">
        <f>VLOOKUP(B587,'3. DB25 Alle koder'!B:C,2,FALSE)</f>
        <v>Detailhandel med motorbrændstoffer</v>
      </c>
      <c r="D587" s="64">
        <v>1</v>
      </c>
      <c r="E587" s="63" t="s">
        <v>3797</v>
      </c>
      <c r="F587" s="63" t="s">
        <v>1287</v>
      </c>
      <c r="G587" s="63" t="s">
        <v>1519</v>
      </c>
      <c r="H587" s="63" t="s">
        <v>2920</v>
      </c>
      <c r="I587" s="64">
        <v>1</v>
      </c>
      <c r="J587" s="63" t="s">
        <v>3797</v>
      </c>
    </row>
    <row r="588" spans="1:10" x14ac:dyDescent="0.25">
      <c r="A588" s="63" t="s">
        <v>1287</v>
      </c>
      <c r="B588" s="63" t="s">
        <v>1523</v>
      </c>
      <c r="C588" s="63" t="str">
        <f>VLOOKUP(B588,'3. DB25 Alle koder'!B:C,2,FALSE)</f>
        <v>Detailhandel med informations- og kommunikationsudstyr</v>
      </c>
      <c r="D588" s="64">
        <v>7</v>
      </c>
      <c r="E588" s="63" t="s">
        <v>3797</v>
      </c>
      <c r="F588" s="63" t="s">
        <v>1287</v>
      </c>
      <c r="G588" s="63" t="s">
        <v>3608</v>
      </c>
      <c r="H588" s="63" t="s">
        <v>2923</v>
      </c>
      <c r="I588" s="64">
        <v>1</v>
      </c>
      <c r="J588" s="63" t="s">
        <v>3797</v>
      </c>
    </row>
    <row r="589" spans="1:10" x14ac:dyDescent="0.25">
      <c r="A589" s="63" t="s">
        <v>1287</v>
      </c>
      <c r="B589" s="63" t="s">
        <v>1523</v>
      </c>
      <c r="C589" s="63" t="str">
        <f>VLOOKUP(B589,'3. DB25 Alle koder'!B:C,2,FALSE)</f>
        <v>Detailhandel med informations- og kommunikationsudstyr</v>
      </c>
      <c r="D589" s="64">
        <v>7</v>
      </c>
      <c r="E589" s="63" t="s">
        <v>3797</v>
      </c>
      <c r="F589" s="63" t="s">
        <v>1287</v>
      </c>
      <c r="G589" s="63" t="s">
        <v>3609</v>
      </c>
      <c r="H589" s="63" t="s">
        <v>2925</v>
      </c>
      <c r="I589" s="64">
        <v>1</v>
      </c>
      <c r="J589" s="63" t="s">
        <v>3797</v>
      </c>
    </row>
    <row r="590" spans="1:10" x14ac:dyDescent="0.25">
      <c r="A590" s="63" t="s">
        <v>1287</v>
      </c>
      <c r="B590" s="63" t="s">
        <v>1523</v>
      </c>
      <c r="C590" s="63" t="str">
        <f>VLOOKUP(B590,'3. DB25 Alle koder'!B:C,2,FALSE)</f>
        <v>Detailhandel med informations- og kommunikationsudstyr</v>
      </c>
      <c r="D590" s="64">
        <v>7</v>
      </c>
      <c r="E590" s="63" t="s">
        <v>3797</v>
      </c>
      <c r="F590" s="63" t="s">
        <v>1287</v>
      </c>
      <c r="G590" s="67" t="s">
        <v>3610</v>
      </c>
      <c r="H590" s="67" t="s">
        <v>2927</v>
      </c>
      <c r="I590" s="64">
        <v>1</v>
      </c>
      <c r="J590" s="63" t="s">
        <v>3797</v>
      </c>
    </row>
    <row r="591" spans="1:10" x14ac:dyDescent="0.25">
      <c r="A591" s="63" t="s">
        <v>1287</v>
      </c>
      <c r="B591" s="63" t="s">
        <v>1523</v>
      </c>
      <c r="C591" s="63" t="str">
        <f>VLOOKUP(B591,'3. DB25 Alle koder'!B:C,2,FALSE)</f>
        <v>Detailhandel med informations- og kommunikationsudstyr</v>
      </c>
      <c r="D591" s="64">
        <v>7</v>
      </c>
      <c r="E591" s="67" t="s">
        <v>3924</v>
      </c>
      <c r="F591" s="63" t="s">
        <v>1287</v>
      </c>
      <c r="G591" s="63" t="s">
        <v>3552</v>
      </c>
      <c r="H591" s="63" t="s">
        <v>2964</v>
      </c>
      <c r="I591" s="64">
        <v>7</v>
      </c>
      <c r="J591" s="67" t="s">
        <v>3924</v>
      </c>
    </row>
    <row r="592" spans="1:10" x14ac:dyDescent="0.25">
      <c r="A592" s="63" t="s">
        <v>1287</v>
      </c>
      <c r="B592" s="63" t="s">
        <v>1523</v>
      </c>
      <c r="C592" s="63" t="str">
        <f>VLOOKUP(B592,'3. DB25 Alle koder'!B:C,2,FALSE)</f>
        <v>Detailhandel med informations- og kommunikationsudstyr</v>
      </c>
      <c r="D592" s="64">
        <v>7</v>
      </c>
      <c r="E592" s="63" t="s">
        <v>3797</v>
      </c>
      <c r="F592" s="63" t="s">
        <v>1287</v>
      </c>
      <c r="G592" s="63" t="s">
        <v>3553</v>
      </c>
      <c r="H592" s="63" t="s">
        <v>2970</v>
      </c>
      <c r="I592" s="69">
        <v>26</v>
      </c>
      <c r="J592" s="63" t="s">
        <v>3797</v>
      </c>
    </row>
    <row r="593" spans="1:10" x14ac:dyDescent="0.25">
      <c r="A593" s="63" t="s">
        <v>1287</v>
      </c>
      <c r="B593" s="63" t="s">
        <v>1523</v>
      </c>
      <c r="C593" s="63" t="str">
        <f>VLOOKUP(B593,'3. DB25 Alle koder'!B:C,2,FALSE)</f>
        <v>Detailhandel med informations- og kommunikationsudstyr</v>
      </c>
      <c r="D593" s="64">
        <v>7</v>
      </c>
      <c r="E593" s="68" t="s">
        <v>3797</v>
      </c>
      <c r="F593" s="63" t="s">
        <v>1287</v>
      </c>
      <c r="G593" s="63" t="s">
        <v>3555</v>
      </c>
      <c r="H593" s="63" t="s">
        <v>2974</v>
      </c>
      <c r="I593" s="69">
        <v>6</v>
      </c>
      <c r="J593" s="68" t="s">
        <v>3797</v>
      </c>
    </row>
    <row r="594" spans="1:10" x14ac:dyDescent="0.25">
      <c r="A594" s="63" t="s">
        <v>1287</v>
      </c>
      <c r="B594" s="63" t="s">
        <v>1523</v>
      </c>
      <c r="C594" s="63" t="str">
        <f>VLOOKUP(B594,'3. DB25 Alle koder'!B:C,2,FALSE)</f>
        <v>Detailhandel med informations- og kommunikationsudstyr</v>
      </c>
      <c r="D594" s="64">
        <v>7</v>
      </c>
      <c r="E594" s="63" t="s">
        <v>3797</v>
      </c>
      <c r="F594" s="63" t="s">
        <v>1287</v>
      </c>
      <c r="G594" s="67" t="s">
        <v>3563</v>
      </c>
      <c r="H594" s="67" t="s">
        <v>2983</v>
      </c>
      <c r="I594" s="69">
        <v>44</v>
      </c>
      <c r="J594" s="63" t="s">
        <v>3797</v>
      </c>
    </row>
    <row r="595" spans="1:10" x14ac:dyDescent="0.25">
      <c r="A595" s="63" t="s">
        <v>1287</v>
      </c>
      <c r="B595" s="63" t="s">
        <v>1528</v>
      </c>
      <c r="C595" s="63" t="str">
        <f>VLOOKUP(B595,'3. DB25 Alle koder'!B:C,2,FALSE)</f>
        <v>Detailhandel med tekstiler</v>
      </c>
      <c r="D595" s="64">
        <v>4</v>
      </c>
      <c r="E595" s="67" t="s">
        <v>3797</v>
      </c>
      <c r="F595" s="63" t="s">
        <v>1287</v>
      </c>
      <c r="G595" s="63" t="s">
        <v>1528</v>
      </c>
      <c r="H595" s="63" t="s">
        <v>2929</v>
      </c>
      <c r="I595" s="64">
        <v>1</v>
      </c>
      <c r="J595" s="67" t="s">
        <v>3797</v>
      </c>
    </row>
    <row r="596" spans="1:10" x14ac:dyDescent="0.25">
      <c r="A596" s="63" t="s">
        <v>1287</v>
      </c>
      <c r="B596" s="63" t="s">
        <v>1528</v>
      </c>
      <c r="C596" s="63" t="str">
        <f>VLOOKUP(B596,'3. DB25 Alle koder'!B:C,2,FALSE)</f>
        <v>Detailhandel med tekstiler</v>
      </c>
      <c r="D596" s="64">
        <v>4</v>
      </c>
      <c r="E596" s="67" t="s">
        <v>3797</v>
      </c>
      <c r="F596" s="63" t="s">
        <v>1287</v>
      </c>
      <c r="G596" s="63" t="s">
        <v>1624</v>
      </c>
      <c r="H596" s="63" t="s">
        <v>2968</v>
      </c>
      <c r="I596" s="69">
        <v>6</v>
      </c>
      <c r="J596" s="67" t="s">
        <v>3797</v>
      </c>
    </row>
    <row r="597" spans="1:10" x14ac:dyDescent="0.25">
      <c r="A597" s="63" t="s">
        <v>1287</v>
      </c>
      <c r="B597" s="63" t="s">
        <v>1528</v>
      </c>
      <c r="C597" s="63" t="str">
        <f>VLOOKUP(B597,'3. DB25 Alle koder'!B:C,2,FALSE)</f>
        <v>Detailhandel med tekstiler</v>
      </c>
      <c r="D597" s="64">
        <v>4</v>
      </c>
      <c r="E597" s="63" t="s">
        <v>3797</v>
      </c>
      <c r="F597" s="63" t="s">
        <v>1287</v>
      </c>
      <c r="G597" s="63" t="s">
        <v>3556</v>
      </c>
      <c r="H597" s="63" t="s">
        <v>2975</v>
      </c>
      <c r="I597" s="69">
        <v>11</v>
      </c>
      <c r="J597" s="63" t="s">
        <v>3797</v>
      </c>
    </row>
    <row r="598" spans="1:10" x14ac:dyDescent="0.25">
      <c r="A598" s="63" t="s">
        <v>1287</v>
      </c>
      <c r="B598" s="63" t="s">
        <v>1528</v>
      </c>
      <c r="C598" s="63" t="str">
        <f>VLOOKUP(B598,'3. DB25 Alle koder'!B:C,2,FALSE)</f>
        <v>Detailhandel med tekstiler</v>
      </c>
      <c r="D598" s="64">
        <v>4</v>
      </c>
      <c r="E598" s="63" t="s">
        <v>3797</v>
      </c>
      <c r="F598" s="63" t="s">
        <v>1287</v>
      </c>
      <c r="G598" s="63" t="s">
        <v>3563</v>
      </c>
      <c r="H598" s="63" t="s">
        <v>2983</v>
      </c>
      <c r="I598" s="69">
        <v>44</v>
      </c>
      <c r="J598" s="63" t="s">
        <v>3797</v>
      </c>
    </row>
    <row r="599" spans="1:10" x14ac:dyDescent="0.25">
      <c r="A599" s="63" t="s">
        <v>1287</v>
      </c>
      <c r="B599" s="63" t="s">
        <v>1531</v>
      </c>
      <c r="C599" s="63" t="str">
        <f>VLOOKUP(B599,'3. DB25 Alle koder'!B:C,2,FALSE)</f>
        <v>Detailhandel med maling og tapet</v>
      </c>
      <c r="D599" s="64">
        <v>4</v>
      </c>
      <c r="E599" s="67" t="s">
        <v>3797</v>
      </c>
      <c r="F599" s="63" t="s">
        <v>1287</v>
      </c>
      <c r="G599" s="63" t="s">
        <v>1531</v>
      </c>
      <c r="H599" s="63" t="s">
        <v>2931</v>
      </c>
      <c r="I599" s="64">
        <v>1</v>
      </c>
      <c r="J599" s="67" t="s">
        <v>3797</v>
      </c>
    </row>
    <row r="600" spans="1:10" x14ac:dyDescent="0.25">
      <c r="A600" s="63" t="s">
        <v>1287</v>
      </c>
      <c r="B600" s="63" t="s">
        <v>1531</v>
      </c>
      <c r="C600" s="63" t="str">
        <f>VLOOKUP(B600,'3. DB25 Alle koder'!B:C,2,FALSE)</f>
        <v>Detailhandel med maling og tapet</v>
      </c>
      <c r="D600" s="64">
        <v>4</v>
      </c>
      <c r="E600" s="63" t="s">
        <v>3797</v>
      </c>
      <c r="F600" s="63" t="s">
        <v>1287</v>
      </c>
      <c r="G600" s="63" t="s">
        <v>3553</v>
      </c>
      <c r="H600" s="63" t="s">
        <v>2970</v>
      </c>
      <c r="I600" s="69">
        <v>26</v>
      </c>
      <c r="J600" s="63" t="s">
        <v>3797</v>
      </c>
    </row>
    <row r="601" spans="1:10" x14ac:dyDescent="0.25">
      <c r="A601" s="63" t="s">
        <v>1287</v>
      </c>
      <c r="B601" s="63" t="s">
        <v>1531</v>
      </c>
      <c r="C601" s="63" t="str">
        <f>VLOOKUP(B601,'3. DB25 Alle koder'!B:C,2,FALSE)</f>
        <v>Detailhandel med maling og tapet</v>
      </c>
      <c r="D601" s="64">
        <v>4</v>
      </c>
      <c r="E601" s="68" t="s">
        <v>3797</v>
      </c>
      <c r="F601" s="63" t="s">
        <v>1287</v>
      </c>
      <c r="G601" s="63" t="s">
        <v>3556</v>
      </c>
      <c r="H601" s="63" t="s">
        <v>2975</v>
      </c>
      <c r="I601" s="69">
        <v>11</v>
      </c>
      <c r="J601" s="68" t="s">
        <v>3797</v>
      </c>
    </row>
    <row r="602" spans="1:10" x14ac:dyDescent="0.25">
      <c r="A602" s="63" t="s">
        <v>1287</v>
      </c>
      <c r="B602" s="63" t="s">
        <v>1531</v>
      </c>
      <c r="C602" s="63" t="str">
        <f>VLOOKUP(B602,'3. DB25 Alle koder'!B:C,2,FALSE)</f>
        <v>Detailhandel med maling og tapet</v>
      </c>
      <c r="D602" s="64">
        <v>4</v>
      </c>
      <c r="E602" s="68" t="s">
        <v>3797</v>
      </c>
      <c r="F602" s="63" t="s">
        <v>1287</v>
      </c>
      <c r="G602" s="63" t="s">
        <v>3563</v>
      </c>
      <c r="H602" s="63" t="s">
        <v>2983</v>
      </c>
      <c r="I602" s="69">
        <v>44</v>
      </c>
      <c r="J602" s="68" t="s">
        <v>3797</v>
      </c>
    </row>
    <row r="603" spans="1:10" x14ac:dyDescent="0.25">
      <c r="A603" s="63" t="s">
        <v>1287</v>
      </c>
      <c r="B603" s="63" t="s">
        <v>1533</v>
      </c>
      <c r="C603" s="63" t="str">
        <f>VLOOKUP(B603,'3. DB25 Alle koder'!B:C,2,FALSE)</f>
        <v>Detailhandel med byggematerialer og værktøj</v>
      </c>
      <c r="D603" s="64">
        <v>5</v>
      </c>
      <c r="E603" s="67" t="s">
        <v>3797</v>
      </c>
      <c r="F603" s="63" t="s">
        <v>1287</v>
      </c>
      <c r="G603" s="63" t="s">
        <v>1533</v>
      </c>
      <c r="H603" s="63" t="s">
        <v>2932</v>
      </c>
      <c r="I603" s="64">
        <v>1</v>
      </c>
      <c r="J603" s="67" t="s">
        <v>3797</v>
      </c>
    </row>
    <row r="604" spans="1:10" x14ac:dyDescent="0.25">
      <c r="A604" s="63" t="s">
        <v>1287</v>
      </c>
      <c r="B604" s="63" t="s">
        <v>1533</v>
      </c>
      <c r="C604" s="63" t="str">
        <f>VLOOKUP(B604,'3. DB25 Alle koder'!B:C,2,FALSE)</f>
        <v>Detailhandel med byggematerialer og værktøj</v>
      </c>
      <c r="D604" s="64">
        <v>5</v>
      </c>
      <c r="E604" s="77" t="s">
        <v>3918</v>
      </c>
      <c r="F604" s="63" t="s">
        <v>1287</v>
      </c>
      <c r="G604" s="63" t="s">
        <v>3550</v>
      </c>
      <c r="H604" s="63" t="s">
        <v>2939</v>
      </c>
      <c r="I604" s="64">
        <v>2</v>
      </c>
      <c r="J604" s="77" t="s">
        <v>3918</v>
      </c>
    </row>
    <row r="605" spans="1:10" x14ac:dyDescent="0.25">
      <c r="A605" s="63" t="s">
        <v>1287</v>
      </c>
      <c r="B605" s="63" t="s">
        <v>1533</v>
      </c>
      <c r="C605" s="63" t="str">
        <f>VLOOKUP(B605,'3. DB25 Alle koder'!B:C,2,FALSE)</f>
        <v>Detailhandel med byggematerialer og værktøj</v>
      </c>
      <c r="D605" s="64">
        <v>5</v>
      </c>
      <c r="E605" s="63" t="s">
        <v>3797</v>
      </c>
      <c r="F605" s="63" t="s">
        <v>1287</v>
      </c>
      <c r="G605" s="67" t="s">
        <v>3553</v>
      </c>
      <c r="H605" s="67" t="s">
        <v>2970</v>
      </c>
      <c r="I605" s="69">
        <v>26</v>
      </c>
      <c r="J605" s="63" t="s">
        <v>3797</v>
      </c>
    </row>
    <row r="606" spans="1:10" x14ac:dyDescent="0.25">
      <c r="A606" s="63" t="s">
        <v>1287</v>
      </c>
      <c r="B606" s="63" t="s">
        <v>1533</v>
      </c>
      <c r="C606" s="63" t="str">
        <f>VLOOKUP(B606,'3. DB25 Alle koder'!B:C,2,FALSE)</f>
        <v>Detailhandel med byggematerialer og værktøj</v>
      </c>
      <c r="D606" s="64">
        <v>5</v>
      </c>
      <c r="E606" s="63" t="s">
        <v>3797</v>
      </c>
      <c r="F606" s="63" t="s">
        <v>1287</v>
      </c>
      <c r="G606" s="63" t="s">
        <v>3556</v>
      </c>
      <c r="H606" s="63" t="s">
        <v>2975</v>
      </c>
      <c r="I606" s="69">
        <v>11</v>
      </c>
      <c r="J606" s="63" t="s">
        <v>3797</v>
      </c>
    </row>
    <row r="607" spans="1:10" x14ac:dyDescent="0.25">
      <c r="A607" s="63" t="s">
        <v>1287</v>
      </c>
      <c r="B607" s="63" t="s">
        <v>1533</v>
      </c>
      <c r="C607" s="63" t="str">
        <f>VLOOKUP(B607,'3. DB25 Alle koder'!B:C,2,FALSE)</f>
        <v>Detailhandel med byggematerialer og værktøj</v>
      </c>
      <c r="D607" s="64">
        <v>5</v>
      </c>
      <c r="E607" s="63" t="s">
        <v>3797</v>
      </c>
      <c r="F607" s="63" t="s">
        <v>1287</v>
      </c>
      <c r="G607" s="63" t="s">
        <v>3563</v>
      </c>
      <c r="H607" s="63" t="s">
        <v>2983</v>
      </c>
      <c r="I607" s="69">
        <v>44</v>
      </c>
      <c r="J607" s="63" t="s">
        <v>3797</v>
      </c>
    </row>
    <row r="608" spans="1:10" x14ac:dyDescent="0.25">
      <c r="A608" s="63" t="s">
        <v>1287</v>
      </c>
      <c r="B608" s="63" t="s">
        <v>1537</v>
      </c>
      <c r="C608" s="63" t="str">
        <f>VLOOKUP(B608,'3. DB25 Alle koder'!B:C,2,FALSE)</f>
        <v>Detailhandel med tæpper, vægbeklædning og gulvbelægning</v>
      </c>
      <c r="D608" s="64">
        <v>4</v>
      </c>
      <c r="E608" s="67" t="s">
        <v>3797</v>
      </c>
      <c r="F608" s="63" t="s">
        <v>1287</v>
      </c>
      <c r="G608" s="63" t="s">
        <v>1537</v>
      </c>
      <c r="H608" s="63" t="s">
        <v>1536</v>
      </c>
      <c r="I608" s="64">
        <v>1</v>
      </c>
      <c r="J608" s="67" t="s">
        <v>3797</v>
      </c>
    </row>
    <row r="609" spans="1:10" x14ac:dyDescent="0.25">
      <c r="A609" s="63" t="s">
        <v>1287</v>
      </c>
      <c r="B609" s="63" t="s">
        <v>1537</v>
      </c>
      <c r="C609" s="63" t="str">
        <f>VLOOKUP(B609,'3. DB25 Alle koder'!B:C,2,FALSE)</f>
        <v>Detailhandel med tæpper, vægbeklædning og gulvbelægning</v>
      </c>
      <c r="D609" s="64">
        <v>4</v>
      </c>
      <c r="E609" s="63" t="s">
        <v>3797</v>
      </c>
      <c r="F609" s="63" t="s">
        <v>1287</v>
      </c>
      <c r="G609" s="63" t="s">
        <v>3553</v>
      </c>
      <c r="H609" s="63" t="s">
        <v>2970</v>
      </c>
      <c r="I609" s="69">
        <v>26</v>
      </c>
      <c r="J609" s="63" t="s">
        <v>3797</v>
      </c>
    </row>
    <row r="610" spans="1:10" x14ac:dyDescent="0.25">
      <c r="A610" s="63" t="s">
        <v>1287</v>
      </c>
      <c r="B610" s="63" t="s">
        <v>1537</v>
      </c>
      <c r="C610" s="63" t="str">
        <f>VLOOKUP(B610,'3. DB25 Alle koder'!B:C,2,FALSE)</f>
        <v>Detailhandel med tæpper, vægbeklædning og gulvbelægning</v>
      </c>
      <c r="D610" s="64">
        <v>4</v>
      </c>
      <c r="E610" s="63" t="s">
        <v>3797</v>
      </c>
      <c r="F610" s="63" t="s">
        <v>1287</v>
      </c>
      <c r="G610" s="63" t="s">
        <v>3556</v>
      </c>
      <c r="H610" s="63" t="s">
        <v>2975</v>
      </c>
      <c r="I610" s="69">
        <v>11</v>
      </c>
      <c r="J610" s="63" t="s">
        <v>3797</v>
      </c>
    </row>
    <row r="611" spans="1:10" x14ac:dyDescent="0.25">
      <c r="A611" s="63" t="s">
        <v>1287</v>
      </c>
      <c r="B611" s="63" t="s">
        <v>1537</v>
      </c>
      <c r="C611" s="63" t="str">
        <f>VLOOKUP(B611,'3. DB25 Alle koder'!B:C,2,FALSE)</f>
        <v>Detailhandel med tæpper, vægbeklædning og gulvbelægning</v>
      </c>
      <c r="D611" s="64">
        <v>4</v>
      </c>
      <c r="E611" s="67" t="s">
        <v>3797</v>
      </c>
      <c r="F611" s="63" t="s">
        <v>1287</v>
      </c>
      <c r="G611" s="63" t="s">
        <v>3563</v>
      </c>
      <c r="H611" s="63" t="s">
        <v>2983</v>
      </c>
      <c r="I611" s="69">
        <v>44</v>
      </c>
      <c r="J611" s="67" t="s">
        <v>3797</v>
      </c>
    </row>
    <row r="612" spans="1:10" x14ac:dyDescent="0.25">
      <c r="A612" s="63" t="s">
        <v>1287</v>
      </c>
      <c r="B612" s="63" t="s">
        <v>1540</v>
      </c>
      <c r="C612" s="63" t="str">
        <f>VLOOKUP(B612,'3. DB25 Alle koder'!B:C,2,FALSE)</f>
        <v>Detailhandel med elektriske husholdningsapparater</v>
      </c>
      <c r="D612" s="64">
        <v>5</v>
      </c>
      <c r="E612" s="67" t="s">
        <v>3797</v>
      </c>
      <c r="F612" s="63" t="s">
        <v>1287</v>
      </c>
      <c r="G612" s="63" t="s">
        <v>1540</v>
      </c>
      <c r="H612" s="63" t="s">
        <v>1539</v>
      </c>
      <c r="I612" s="64">
        <v>1</v>
      </c>
      <c r="J612" s="67" t="s">
        <v>3797</v>
      </c>
    </row>
    <row r="613" spans="1:10" x14ac:dyDescent="0.25">
      <c r="A613" s="63" t="s">
        <v>1287</v>
      </c>
      <c r="B613" s="63" t="s">
        <v>1540</v>
      </c>
      <c r="C613" s="63" t="str">
        <f>VLOOKUP(B613,'3. DB25 Alle koder'!B:C,2,FALSE)</f>
        <v>Detailhandel med elektriske husholdningsapparater</v>
      </c>
      <c r="D613" s="64">
        <v>5</v>
      </c>
      <c r="E613" s="77" t="s">
        <v>3925</v>
      </c>
      <c r="F613" s="63" t="s">
        <v>1287</v>
      </c>
      <c r="G613" s="67" t="s">
        <v>3552</v>
      </c>
      <c r="H613" s="67" t="s">
        <v>2964</v>
      </c>
      <c r="I613" s="64">
        <v>7</v>
      </c>
      <c r="J613" s="77" t="s">
        <v>3925</v>
      </c>
    </row>
    <row r="614" spans="1:10" x14ac:dyDescent="0.25">
      <c r="A614" s="63" t="s">
        <v>1287</v>
      </c>
      <c r="B614" s="63" t="s">
        <v>1540</v>
      </c>
      <c r="C614" s="63" t="str">
        <f>VLOOKUP(B614,'3. DB25 Alle koder'!B:C,2,FALSE)</f>
        <v>Detailhandel med elektriske husholdningsapparater</v>
      </c>
      <c r="D614" s="64">
        <v>5</v>
      </c>
      <c r="E614" s="63" t="s">
        <v>3797</v>
      </c>
      <c r="F614" s="63" t="s">
        <v>1287</v>
      </c>
      <c r="G614" s="63" t="s">
        <v>3553</v>
      </c>
      <c r="H614" s="63" t="s">
        <v>2970</v>
      </c>
      <c r="I614" s="69">
        <v>26</v>
      </c>
      <c r="J614" s="63" t="s">
        <v>3797</v>
      </c>
    </row>
    <row r="615" spans="1:10" x14ac:dyDescent="0.25">
      <c r="A615" s="63" t="s">
        <v>1287</v>
      </c>
      <c r="B615" s="63" t="s">
        <v>1540</v>
      </c>
      <c r="C615" s="63" t="str">
        <f>VLOOKUP(B615,'3. DB25 Alle koder'!B:C,2,FALSE)</f>
        <v>Detailhandel med elektriske husholdningsapparater</v>
      </c>
      <c r="D615" s="64">
        <v>5</v>
      </c>
      <c r="E615" s="63" t="s">
        <v>3797</v>
      </c>
      <c r="F615" s="63" t="s">
        <v>1287</v>
      </c>
      <c r="G615" s="63" t="s">
        <v>3555</v>
      </c>
      <c r="H615" s="63" t="s">
        <v>2974</v>
      </c>
      <c r="I615" s="69">
        <v>6</v>
      </c>
      <c r="J615" s="63" t="s">
        <v>3797</v>
      </c>
    </row>
    <row r="616" spans="1:10" x14ac:dyDescent="0.25">
      <c r="A616" s="63" t="s">
        <v>1287</v>
      </c>
      <c r="B616" s="63" t="s">
        <v>1540</v>
      </c>
      <c r="C616" s="63" t="str">
        <f>VLOOKUP(B616,'3. DB25 Alle koder'!B:C,2,FALSE)</f>
        <v>Detailhandel med elektriske husholdningsapparater</v>
      </c>
      <c r="D616" s="64">
        <v>5</v>
      </c>
      <c r="E616" s="67" t="s">
        <v>3797</v>
      </c>
      <c r="F616" s="63" t="s">
        <v>1287</v>
      </c>
      <c r="G616" s="63" t="s">
        <v>3563</v>
      </c>
      <c r="H616" s="63" t="s">
        <v>2983</v>
      </c>
      <c r="I616" s="69">
        <v>44</v>
      </c>
      <c r="J616" s="67" t="s">
        <v>3797</v>
      </c>
    </row>
    <row r="617" spans="1:10" x14ac:dyDescent="0.25">
      <c r="A617" s="63" t="s">
        <v>1287</v>
      </c>
      <c r="B617" s="63" t="s">
        <v>1543</v>
      </c>
      <c r="C617" s="63" t="str">
        <f>VLOOKUP(B617,'3. DB25 Alle koder'!B:C,2,FALSE)</f>
        <v>Detailhandel med møbler</v>
      </c>
      <c r="D617" s="64">
        <v>4</v>
      </c>
      <c r="E617" s="77" t="s">
        <v>3914</v>
      </c>
      <c r="F617" s="63" t="s">
        <v>1287</v>
      </c>
      <c r="G617" s="63" t="s">
        <v>3611</v>
      </c>
      <c r="H617" s="63" t="s">
        <v>2935</v>
      </c>
      <c r="I617" s="64">
        <v>1</v>
      </c>
      <c r="J617" s="77" t="s">
        <v>3914</v>
      </c>
    </row>
    <row r="618" spans="1:10" x14ac:dyDescent="0.25">
      <c r="A618" s="63" t="s">
        <v>1287</v>
      </c>
      <c r="B618" s="63" t="s">
        <v>1543</v>
      </c>
      <c r="C618" s="63" t="str">
        <f>VLOOKUP(B618,'3. DB25 Alle koder'!B:C,2,FALSE)</f>
        <v>Detailhandel med møbler</v>
      </c>
      <c r="D618" s="64">
        <v>4</v>
      </c>
      <c r="E618" s="63" t="s">
        <v>3797</v>
      </c>
      <c r="F618" s="63" t="s">
        <v>1287</v>
      </c>
      <c r="G618" s="63" t="s">
        <v>3553</v>
      </c>
      <c r="H618" s="63" t="s">
        <v>2970</v>
      </c>
      <c r="I618" s="69">
        <v>26</v>
      </c>
      <c r="J618" s="63" t="s">
        <v>3797</v>
      </c>
    </row>
    <row r="619" spans="1:10" x14ac:dyDescent="0.25">
      <c r="A619" s="63" t="s">
        <v>1287</v>
      </c>
      <c r="B619" s="63" t="s">
        <v>1543</v>
      </c>
      <c r="C619" s="63" t="str">
        <f>VLOOKUP(B619,'3. DB25 Alle koder'!B:C,2,FALSE)</f>
        <v>Detailhandel med møbler</v>
      </c>
      <c r="D619" s="64">
        <v>4</v>
      </c>
      <c r="E619" s="63" t="s">
        <v>3797</v>
      </c>
      <c r="F619" s="63" t="s">
        <v>1287</v>
      </c>
      <c r="G619" s="63" t="s">
        <v>3556</v>
      </c>
      <c r="H619" s="63" t="s">
        <v>2975</v>
      </c>
      <c r="I619" s="69">
        <v>11</v>
      </c>
      <c r="J619" s="63" t="s">
        <v>3797</v>
      </c>
    </row>
    <row r="620" spans="1:10" x14ac:dyDescent="0.25">
      <c r="A620" s="63" t="s">
        <v>1287</v>
      </c>
      <c r="B620" s="63" t="s">
        <v>1543</v>
      </c>
      <c r="C620" s="63" t="str">
        <f>VLOOKUP(B620,'3. DB25 Alle koder'!B:C,2,FALSE)</f>
        <v>Detailhandel med møbler</v>
      </c>
      <c r="D620" s="64">
        <v>4</v>
      </c>
      <c r="E620" s="63" t="s">
        <v>3797</v>
      </c>
      <c r="F620" s="63" t="s">
        <v>1287</v>
      </c>
      <c r="G620" s="67" t="s">
        <v>3563</v>
      </c>
      <c r="H620" s="67" t="s">
        <v>2983</v>
      </c>
      <c r="I620" s="69">
        <v>44</v>
      </c>
      <c r="J620" s="63" t="s">
        <v>3797</v>
      </c>
    </row>
    <row r="621" spans="1:10" x14ac:dyDescent="0.25">
      <c r="A621" s="63" t="s">
        <v>1287</v>
      </c>
      <c r="B621" s="63" t="s">
        <v>1545</v>
      </c>
      <c r="C621" s="63" t="str">
        <f>VLOOKUP(B621,'3. DB25 Alle koder'!B:C,2,FALSE)</f>
        <v>Detailhandel med bad- og køkkenelementer mv.</v>
      </c>
      <c r="D621" s="64">
        <v>4</v>
      </c>
      <c r="E621" s="77" t="s">
        <v>3926</v>
      </c>
      <c r="F621" s="63" t="s">
        <v>1287</v>
      </c>
      <c r="G621" s="63" t="s">
        <v>3552</v>
      </c>
      <c r="H621" s="63" t="s">
        <v>2964</v>
      </c>
      <c r="I621" s="64">
        <v>7</v>
      </c>
      <c r="J621" s="77" t="s">
        <v>3926</v>
      </c>
    </row>
    <row r="622" spans="1:10" x14ac:dyDescent="0.25">
      <c r="A622" s="63" t="s">
        <v>1287</v>
      </c>
      <c r="B622" s="63" t="s">
        <v>1545</v>
      </c>
      <c r="C622" s="63" t="str">
        <f>VLOOKUP(B622,'3. DB25 Alle koder'!B:C,2,FALSE)</f>
        <v>Detailhandel med bad- og køkkenelementer mv.</v>
      </c>
      <c r="D622" s="64">
        <v>4</v>
      </c>
      <c r="E622" s="63" t="s">
        <v>3797</v>
      </c>
      <c r="F622" s="63" t="s">
        <v>1287</v>
      </c>
      <c r="G622" s="63" t="s">
        <v>3553</v>
      </c>
      <c r="H622" s="63" t="s">
        <v>2970</v>
      </c>
      <c r="I622" s="69">
        <v>26</v>
      </c>
      <c r="J622" s="63" t="s">
        <v>3797</v>
      </c>
    </row>
    <row r="623" spans="1:10" x14ac:dyDescent="0.25">
      <c r="A623" s="63" t="s">
        <v>1287</v>
      </c>
      <c r="B623" s="63" t="s">
        <v>1545</v>
      </c>
      <c r="C623" s="63" t="str">
        <f>VLOOKUP(B623,'3. DB25 Alle koder'!B:C,2,FALSE)</f>
        <v>Detailhandel med bad- og køkkenelementer mv.</v>
      </c>
      <c r="D623" s="64">
        <v>4</v>
      </c>
      <c r="E623" s="63" t="s">
        <v>3797</v>
      </c>
      <c r="F623" s="63" t="s">
        <v>1287</v>
      </c>
      <c r="G623" s="63" t="s">
        <v>3556</v>
      </c>
      <c r="H623" s="63" t="s">
        <v>2975</v>
      </c>
      <c r="I623" s="69">
        <v>11</v>
      </c>
      <c r="J623" s="63" t="s">
        <v>3797</v>
      </c>
    </row>
    <row r="624" spans="1:10" x14ac:dyDescent="0.25">
      <c r="A624" s="63" t="s">
        <v>1287</v>
      </c>
      <c r="B624" s="63" t="s">
        <v>1545</v>
      </c>
      <c r="C624" s="63" t="str">
        <f>VLOOKUP(B624,'3. DB25 Alle koder'!B:C,2,FALSE)</f>
        <v>Detailhandel med bad- og køkkenelementer mv.</v>
      </c>
      <c r="D624" s="64">
        <v>4</v>
      </c>
      <c r="E624" s="63" t="s">
        <v>3797</v>
      </c>
      <c r="F624" s="63" t="s">
        <v>1287</v>
      </c>
      <c r="G624" s="67" t="s">
        <v>3563</v>
      </c>
      <c r="H624" s="67" t="s">
        <v>2983</v>
      </c>
      <c r="I624" s="69">
        <v>44</v>
      </c>
      <c r="J624" s="63" t="s">
        <v>3797</v>
      </c>
    </row>
    <row r="625" spans="1:10" x14ac:dyDescent="0.25">
      <c r="A625" s="63" t="s">
        <v>1287</v>
      </c>
      <c r="B625" s="63" t="s">
        <v>1547</v>
      </c>
      <c r="C625" s="63" t="str">
        <f>VLOOKUP(B625,'3. DB25 Alle koder'!B:C,2,FALSE)</f>
        <v>Detailhandel med køkkenudstyr og service mv.</v>
      </c>
      <c r="D625" s="64">
        <v>4</v>
      </c>
      <c r="E625" s="77" t="s">
        <v>3916</v>
      </c>
      <c r="F625" s="63" t="s">
        <v>1287</v>
      </c>
      <c r="G625" s="63" t="s">
        <v>3613</v>
      </c>
      <c r="H625" s="63" t="s">
        <v>2937</v>
      </c>
      <c r="I625" s="64">
        <v>1</v>
      </c>
      <c r="J625" s="77" t="s">
        <v>3916</v>
      </c>
    </row>
    <row r="626" spans="1:10" x14ac:dyDescent="0.25">
      <c r="A626" s="63" t="s">
        <v>1287</v>
      </c>
      <c r="B626" s="63" t="s">
        <v>1547</v>
      </c>
      <c r="C626" s="63" t="str">
        <f>VLOOKUP(B626,'3. DB25 Alle koder'!B:C,2,FALSE)</f>
        <v>Detailhandel med køkkenudstyr og service mv.</v>
      </c>
      <c r="D626" s="64">
        <v>4</v>
      </c>
      <c r="E626" s="63" t="s">
        <v>3797</v>
      </c>
      <c r="F626" s="63" t="s">
        <v>1287</v>
      </c>
      <c r="G626" s="63" t="s">
        <v>3553</v>
      </c>
      <c r="H626" s="63" t="s">
        <v>2970</v>
      </c>
      <c r="I626" s="69">
        <v>26</v>
      </c>
      <c r="J626" s="63" t="s">
        <v>3797</v>
      </c>
    </row>
    <row r="627" spans="1:10" x14ac:dyDescent="0.25">
      <c r="A627" s="63" t="s">
        <v>1287</v>
      </c>
      <c r="B627" s="63" t="s">
        <v>1547</v>
      </c>
      <c r="C627" s="63" t="str">
        <f>VLOOKUP(B627,'3. DB25 Alle koder'!B:C,2,FALSE)</f>
        <v>Detailhandel med køkkenudstyr og service mv.</v>
      </c>
      <c r="D627" s="64">
        <v>4</v>
      </c>
      <c r="E627" s="63" t="s">
        <v>3797</v>
      </c>
      <c r="F627" s="63" t="s">
        <v>1287</v>
      </c>
      <c r="G627" s="63" t="s">
        <v>3556</v>
      </c>
      <c r="H627" s="63" t="s">
        <v>2975</v>
      </c>
      <c r="I627" s="69">
        <v>11</v>
      </c>
      <c r="J627" s="63" t="s">
        <v>3797</v>
      </c>
    </row>
    <row r="628" spans="1:10" x14ac:dyDescent="0.25">
      <c r="A628" s="63" t="s">
        <v>1287</v>
      </c>
      <c r="B628" s="63" t="s">
        <v>1547</v>
      </c>
      <c r="C628" s="63" t="str">
        <f>VLOOKUP(B628,'3. DB25 Alle koder'!B:C,2,FALSE)</f>
        <v>Detailhandel med køkkenudstyr og service mv.</v>
      </c>
      <c r="D628" s="64">
        <v>4</v>
      </c>
      <c r="E628" s="63" t="s">
        <v>3797</v>
      </c>
      <c r="F628" s="63" t="s">
        <v>1287</v>
      </c>
      <c r="G628" s="67" t="s">
        <v>3563</v>
      </c>
      <c r="H628" s="67" t="s">
        <v>2983</v>
      </c>
      <c r="I628" s="69">
        <v>44</v>
      </c>
      <c r="J628" s="63" t="s">
        <v>3797</v>
      </c>
    </row>
    <row r="629" spans="1:10" x14ac:dyDescent="0.25">
      <c r="A629" s="63" t="s">
        <v>1287</v>
      </c>
      <c r="B629" s="63" t="s">
        <v>1549</v>
      </c>
      <c r="C629" s="63" t="str">
        <f>VLOOKUP(B629,'3. DB25 Alle koder'!B:C,2,FALSE)</f>
        <v>Detailhandel med boligtekstiler,  belysnings- og husholdningsartikler i.a.n.</v>
      </c>
      <c r="D629" s="64">
        <v>6</v>
      </c>
      <c r="E629" s="77" t="s">
        <v>3915</v>
      </c>
      <c r="F629" s="63" t="s">
        <v>1287</v>
      </c>
      <c r="G629" s="63" t="s">
        <v>3612</v>
      </c>
      <c r="H629" s="63" t="s">
        <v>2936</v>
      </c>
      <c r="I629" s="64">
        <v>1</v>
      </c>
      <c r="J629" s="77" t="s">
        <v>3915</v>
      </c>
    </row>
    <row r="630" spans="1:10" x14ac:dyDescent="0.25">
      <c r="A630" s="63" t="s">
        <v>1287</v>
      </c>
      <c r="B630" s="63" t="s">
        <v>1549</v>
      </c>
      <c r="C630" s="63" t="str">
        <f>VLOOKUP(B630,'3. DB25 Alle koder'!B:C,2,FALSE)</f>
        <v>Detailhandel med boligtekstiler,  belysnings- og husholdningsartikler i.a.n.</v>
      </c>
      <c r="D630" s="64">
        <v>6</v>
      </c>
      <c r="E630" s="77" t="s">
        <v>3919</v>
      </c>
      <c r="F630" s="63" t="s">
        <v>1287</v>
      </c>
      <c r="G630" s="63" t="s">
        <v>3550</v>
      </c>
      <c r="H630" s="63" t="s">
        <v>2939</v>
      </c>
      <c r="I630" s="64">
        <v>2</v>
      </c>
      <c r="J630" s="77" t="s">
        <v>3919</v>
      </c>
    </row>
    <row r="631" spans="1:10" x14ac:dyDescent="0.25">
      <c r="A631" s="63" t="s">
        <v>1287</v>
      </c>
      <c r="B631" s="63" t="s">
        <v>1549</v>
      </c>
      <c r="C631" s="63" t="str">
        <f>VLOOKUP(B631,'3. DB25 Alle koder'!B:C,2,FALSE)</f>
        <v>Detailhandel med boligtekstiler,  belysnings- og husholdningsartikler i.a.n.</v>
      </c>
      <c r="D631" s="64">
        <v>6</v>
      </c>
      <c r="E631" s="77" t="s">
        <v>3927</v>
      </c>
      <c r="F631" s="63" t="s">
        <v>1287</v>
      </c>
      <c r="G631" s="63" t="s">
        <v>3552</v>
      </c>
      <c r="H631" s="63" t="s">
        <v>2964</v>
      </c>
      <c r="I631" s="64">
        <v>7</v>
      </c>
      <c r="J631" s="77" t="s">
        <v>3927</v>
      </c>
    </row>
    <row r="632" spans="1:10" x14ac:dyDescent="0.25">
      <c r="A632" s="63" t="s">
        <v>1287</v>
      </c>
      <c r="B632" s="63" t="s">
        <v>1549</v>
      </c>
      <c r="C632" s="63" t="str">
        <f>VLOOKUP(B632,'3. DB25 Alle koder'!B:C,2,FALSE)</f>
        <v>Detailhandel med boligtekstiler,  belysnings- og husholdningsartikler i.a.n.</v>
      </c>
      <c r="D632" s="64">
        <v>6</v>
      </c>
      <c r="E632" s="67" t="s">
        <v>3797</v>
      </c>
      <c r="F632" s="63" t="s">
        <v>1287</v>
      </c>
      <c r="G632" s="63" t="s">
        <v>3553</v>
      </c>
      <c r="H632" s="63" t="s">
        <v>2970</v>
      </c>
      <c r="I632" s="69">
        <v>26</v>
      </c>
      <c r="J632" s="67" t="s">
        <v>3797</v>
      </c>
    </row>
    <row r="633" spans="1:10" x14ac:dyDescent="0.25">
      <c r="A633" s="63" t="s">
        <v>1287</v>
      </c>
      <c r="B633" s="63" t="s">
        <v>1549</v>
      </c>
      <c r="C633" s="63" t="str">
        <f>VLOOKUP(B633,'3. DB25 Alle koder'!B:C,2,FALSE)</f>
        <v>Detailhandel med boligtekstiler,  belysnings- og husholdningsartikler i.a.n.</v>
      </c>
      <c r="D633" s="64">
        <v>6</v>
      </c>
      <c r="E633" s="63" t="s">
        <v>3932</v>
      </c>
      <c r="F633" s="63" t="s">
        <v>1287</v>
      </c>
      <c r="G633" s="63" t="s">
        <v>3559</v>
      </c>
      <c r="H633" s="63" t="s">
        <v>2978</v>
      </c>
      <c r="I633" s="69">
        <v>9</v>
      </c>
      <c r="J633" s="63" t="s">
        <v>3797</v>
      </c>
    </row>
    <row r="634" spans="1:10" x14ac:dyDescent="0.25">
      <c r="A634" s="63" t="s">
        <v>1287</v>
      </c>
      <c r="B634" s="63" t="s">
        <v>1549</v>
      </c>
      <c r="C634" s="63" t="str">
        <f>VLOOKUP(B634,'3. DB25 Alle koder'!B:C,2,FALSE)</f>
        <v>Detailhandel med boligtekstiler,  belysnings- og husholdningsartikler i.a.n.</v>
      </c>
      <c r="D634" s="64">
        <v>6</v>
      </c>
      <c r="E634" s="67" t="s">
        <v>3797</v>
      </c>
      <c r="F634" s="63" t="s">
        <v>1287</v>
      </c>
      <c r="G634" s="67" t="s">
        <v>3563</v>
      </c>
      <c r="H634" s="67" t="s">
        <v>2983</v>
      </c>
      <c r="I634" s="69">
        <v>44</v>
      </c>
      <c r="J634" s="67" t="s">
        <v>3797</v>
      </c>
    </row>
    <row r="635" spans="1:10" x14ac:dyDescent="0.25">
      <c r="A635" s="63" t="s">
        <v>1287</v>
      </c>
      <c r="B635" s="63" t="s">
        <v>1555</v>
      </c>
      <c r="C635" s="63" t="str">
        <f>VLOOKUP(B635,'3. DB25 Alle koder'!B:C,2,FALSE)</f>
        <v>Detailhandel med bøger</v>
      </c>
      <c r="D635" s="64">
        <v>4</v>
      </c>
      <c r="E635" s="67" t="s">
        <v>3797</v>
      </c>
      <c r="F635" s="63" t="s">
        <v>1287</v>
      </c>
      <c r="G635" s="63" t="s">
        <v>1555</v>
      </c>
      <c r="H635" s="63" t="s">
        <v>1554</v>
      </c>
      <c r="I635" s="64">
        <v>1</v>
      </c>
      <c r="J635" s="67" t="s">
        <v>3797</v>
      </c>
    </row>
    <row r="636" spans="1:10" x14ac:dyDescent="0.25">
      <c r="A636" s="63" t="s">
        <v>1287</v>
      </c>
      <c r="B636" s="63" t="s">
        <v>1555</v>
      </c>
      <c r="C636" s="63" t="str">
        <f>VLOOKUP(B636,'3. DB25 Alle koder'!B:C,2,FALSE)</f>
        <v>Detailhandel med bøger</v>
      </c>
      <c r="D636" s="64">
        <v>4</v>
      </c>
      <c r="E636" s="63" t="s">
        <v>3797</v>
      </c>
      <c r="F636" s="63" t="s">
        <v>1287</v>
      </c>
      <c r="G636" s="63" t="s">
        <v>3553</v>
      </c>
      <c r="H636" s="63" t="s">
        <v>2970</v>
      </c>
      <c r="I636" s="69">
        <v>26</v>
      </c>
      <c r="J636" s="63" t="s">
        <v>3797</v>
      </c>
    </row>
    <row r="637" spans="1:10" x14ac:dyDescent="0.25">
      <c r="A637" s="63" t="s">
        <v>1287</v>
      </c>
      <c r="B637" s="63" t="s">
        <v>1555</v>
      </c>
      <c r="C637" s="63" t="str">
        <f>VLOOKUP(B637,'3. DB25 Alle koder'!B:C,2,FALSE)</f>
        <v>Detailhandel med bøger</v>
      </c>
      <c r="D637" s="64">
        <v>4</v>
      </c>
      <c r="E637" s="63" t="s">
        <v>3797</v>
      </c>
      <c r="F637" s="63" t="s">
        <v>1287</v>
      </c>
      <c r="G637" s="63" t="s">
        <v>3557</v>
      </c>
      <c r="H637" s="63" t="s">
        <v>2976</v>
      </c>
      <c r="I637" s="69">
        <v>6</v>
      </c>
      <c r="J637" s="63" t="s">
        <v>3797</v>
      </c>
    </row>
    <row r="638" spans="1:10" x14ac:dyDescent="0.25">
      <c r="A638" s="63" t="s">
        <v>1287</v>
      </c>
      <c r="B638" s="63" t="s">
        <v>1555</v>
      </c>
      <c r="C638" s="63" t="str">
        <f>VLOOKUP(B638,'3. DB25 Alle koder'!B:C,2,FALSE)</f>
        <v>Detailhandel med bøger</v>
      </c>
      <c r="D638" s="64">
        <v>4</v>
      </c>
      <c r="E638" s="67" t="s">
        <v>3797</v>
      </c>
      <c r="F638" s="63" t="s">
        <v>1287</v>
      </c>
      <c r="G638" s="67" t="s">
        <v>3563</v>
      </c>
      <c r="H638" s="67" t="s">
        <v>2983</v>
      </c>
      <c r="I638" s="69">
        <v>44</v>
      </c>
      <c r="J638" s="67" t="s">
        <v>3797</v>
      </c>
    </row>
    <row r="639" spans="1:10" x14ac:dyDescent="0.25">
      <c r="A639" s="63" t="s">
        <v>1287</v>
      </c>
      <c r="B639" s="63" t="s">
        <v>1558</v>
      </c>
      <c r="C639" s="63" t="str">
        <f>VLOOKUP(B639,'3. DB25 Alle koder'!B:C,2,FALSE)</f>
        <v>Detailhandel med aviser og andre tidsskrifter samt kontorartikler</v>
      </c>
      <c r="D639" s="64">
        <v>4</v>
      </c>
      <c r="E639" s="67" t="s">
        <v>3797</v>
      </c>
      <c r="F639" s="63" t="s">
        <v>1287</v>
      </c>
      <c r="G639" s="63" t="s">
        <v>1558</v>
      </c>
      <c r="H639" s="63" t="s">
        <v>2940</v>
      </c>
      <c r="I639" s="64">
        <v>1</v>
      </c>
      <c r="J639" s="67" t="s">
        <v>3797</v>
      </c>
    </row>
    <row r="640" spans="1:10" x14ac:dyDescent="0.25">
      <c r="A640" s="63" t="s">
        <v>1287</v>
      </c>
      <c r="B640" s="63" t="s">
        <v>1558</v>
      </c>
      <c r="C640" s="63" t="str">
        <f>VLOOKUP(B640,'3. DB25 Alle koder'!B:C,2,FALSE)</f>
        <v>Detailhandel med aviser og andre tidsskrifter samt kontorartikler</v>
      </c>
      <c r="D640" s="64">
        <v>4</v>
      </c>
      <c r="E640" s="63" t="s">
        <v>3797</v>
      </c>
      <c r="F640" s="63" t="s">
        <v>1287</v>
      </c>
      <c r="G640" s="63" t="s">
        <v>3553</v>
      </c>
      <c r="H640" s="63" t="s">
        <v>2970</v>
      </c>
      <c r="I640" s="69">
        <v>26</v>
      </c>
      <c r="J640" s="63" t="s">
        <v>3797</v>
      </c>
    </row>
    <row r="641" spans="1:10" x14ac:dyDescent="0.25">
      <c r="A641" s="63" t="s">
        <v>1287</v>
      </c>
      <c r="B641" s="63" t="s">
        <v>1558</v>
      </c>
      <c r="C641" s="63" t="str">
        <f>VLOOKUP(B641,'3. DB25 Alle koder'!B:C,2,FALSE)</f>
        <v>Detailhandel med aviser og andre tidsskrifter samt kontorartikler</v>
      </c>
      <c r="D641" s="64">
        <v>4</v>
      </c>
      <c r="E641" s="63" t="s">
        <v>3797</v>
      </c>
      <c r="F641" s="63" t="s">
        <v>1287</v>
      </c>
      <c r="G641" s="63" t="s">
        <v>3557</v>
      </c>
      <c r="H641" s="63" t="s">
        <v>2976</v>
      </c>
      <c r="I641" s="69">
        <v>6</v>
      </c>
      <c r="J641" s="63" t="s">
        <v>3797</v>
      </c>
    </row>
    <row r="642" spans="1:10" x14ac:dyDescent="0.25">
      <c r="A642" s="63" t="s">
        <v>1287</v>
      </c>
      <c r="B642" s="63" t="s">
        <v>1558</v>
      </c>
      <c r="C642" s="63" t="str">
        <f>VLOOKUP(B642,'3. DB25 Alle koder'!B:C,2,FALSE)</f>
        <v>Detailhandel med aviser og andre tidsskrifter samt kontorartikler</v>
      </c>
      <c r="D642" s="64">
        <v>4</v>
      </c>
      <c r="E642" s="63" t="s">
        <v>3797</v>
      </c>
      <c r="F642" s="63" t="s">
        <v>1287</v>
      </c>
      <c r="G642" s="67" t="s">
        <v>3563</v>
      </c>
      <c r="H642" s="67" t="s">
        <v>2983</v>
      </c>
      <c r="I642" s="69">
        <v>44</v>
      </c>
      <c r="J642" s="63" t="s">
        <v>3797</v>
      </c>
    </row>
    <row r="643" spans="1:10" x14ac:dyDescent="0.25">
      <c r="A643" s="63" t="s">
        <v>1287</v>
      </c>
      <c r="B643" s="63" t="s">
        <v>1561</v>
      </c>
      <c r="C643" s="63" t="str">
        <f>VLOOKUP(B643,'3. DB25 Alle koder'!B:C,2,FALSE)</f>
        <v>Detailhandel med sports- og fritidsudstyr</v>
      </c>
      <c r="D643" s="64">
        <v>4</v>
      </c>
      <c r="E643" s="63" t="s">
        <v>3797</v>
      </c>
      <c r="F643" s="63" t="s">
        <v>1287</v>
      </c>
      <c r="G643" s="63" t="s">
        <v>3616</v>
      </c>
      <c r="H643" s="63" t="s">
        <v>2942</v>
      </c>
      <c r="I643" s="64">
        <v>1</v>
      </c>
      <c r="J643" s="63" t="s">
        <v>3797</v>
      </c>
    </row>
    <row r="644" spans="1:10" x14ac:dyDescent="0.25">
      <c r="A644" s="63" t="s">
        <v>1287</v>
      </c>
      <c r="B644" s="63" t="s">
        <v>1561</v>
      </c>
      <c r="C644" s="63" t="str">
        <f>VLOOKUP(B644,'3. DB25 Alle koder'!B:C,2,FALSE)</f>
        <v>Detailhandel med sports- og fritidsudstyr</v>
      </c>
      <c r="D644" s="64">
        <v>4</v>
      </c>
      <c r="E644" s="88" t="s">
        <v>3928</v>
      </c>
      <c r="F644" s="63" t="s">
        <v>1287</v>
      </c>
      <c r="G644" s="63" t="s">
        <v>3552</v>
      </c>
      <c r="H644" s="63" t="s">
        <v>2964</v>
      </c>
      <c r="I644" s="64">
        <v>7</v>
      </c>
      <c r="J644" s="88" t="s">
        <v>3928</v>
      </c>
    </row>
    <row r="645" spans="1:10" x14ac:dyDescent="0.25">
      <c r="A645" s="63" t="s">
        <v>1287</v>
      </c>
      <c r="B645" s="63" t="s">
        <v>1561</v>
      </c>
      <c r="C645" s="63" t="str">
        <f>VLOOKUP(B645,'3. DB25 Alle koder'!B:C,2,FALSE)</f>
        <v>Detailhandel med sports- og fritidsudstyr</v>
      </c>
      <c r="D645" s="64">
        <v>4</v>
      </c>
      <c r="E645" s="63" t="s">
        <v>3797</v>
      </c>
      <c r="F645" s="63" t="s">
        <v>1287</v>
      </c>
      <c r="G645" s="63" t="s">
        <v>3558</v>
      </c>
      <c r="H645" s="63" t="s">
        <v>2977</v>
      </c>
      <c r="I645" s="69">
        <v>9</v>
      </c>
      <c r="J645" s="63" t="s">
        <v>3797</v>
      </c>
    </row>
    <row r="646" spans="1:10" x14ac:dyDescent="0.25">
      <c r="A646" s="63" t="s">
        <v>1287</v>
      </c>
      <c r="B646" s="63" t="s">
        <v>1561</v>
      </c>
      <c r="C646" s="63" t="str">
        <f>VLOOKUP(B646,'3. DB25 Alle koder'!B:C,2,FALSE)</f>
        <v>Detailhandel med sports- og fritidsudstyr</v>
      </c>
      <c r="D646" s="64">
        <v>4</v>
      </c>
      <c r="E646" s="63" t="s">
        <v>3797</v>
      </c>
      <c r="F646" s="63" t="s">
        <v>1287</v>
      </c>
      <c r="G646" s="67" t="s">
        <v>3563</v>
      </c>
      <c r="H646" s="67" t="s">
        <v>2983</v>
      </c>
      <c r="I646" s="69">
        <v>44</v>
      </c>
      <c r="J646" s="63" t="s">
        <v>3797</v>
      </c>
    </row>
    <row r="647" spans="1:10" x14ac:dyDescent="0.25">
      <c r="A647" s="63" t="s">
        <v>1287</v>
      </c>
      <c r="B647" s="63" t="s">
        <v>1563</v>
      </c>
      <c r="C647" s="63" t="str">
        <f>VLOOKUP(B647,'3. DB25 Alle koder'!B:C,2,FALSE)</f>
        <v>Detailhandel med cykler</v>
      </c>
      <c r="D647" s="64">
        <v>4</v>
      </c>
      <c r="E647" s="63" t="s">
        <v>3797</v>
      </c>
      <c r="F647" s="63" t="s">
        <v>1287</v>
      </c>
      <c r="G647" s="63" t="s">
        <v>3617</v>
      </c>
      <c r="H647" s="63" t="s">
        <v>2943</v>
      </c>
      <c r="I647" s="64">
        <v>1</v>
      </c>
      <c r="J647" s="63" t="s">
        <v>3797</v>
      </c>
    </row>
    <row r="648" spans="1:10" x14ac:dyDescent="0.25">
      <c r="A648" s="63" t="s">
        <v>1287</v>
      </c>
      <c r="B648" s="63" t="s">
        <v>1563</v>
      </c>
      <c r="C648" s="63" t="str">
        <f>VLOOKUP(B648,'3. DB25 Alle koder'!B:C,2,FALSE)</f>
        <v>Detailhandel med cykler</v>
      </c>
      <c r="D648" s="64">
        <v>4</v>
      </c>
      <c r="E648" s="63" t="s">
        <v>3797</v>
      </c>
      <c r="F648" s="63" t="s">
        <v>1287</v>
      </c>
      <c r="G648" s="63" t="s">
        <v>3553</v>
      </c>
      <c r="H648" s="63" t="s">
        <v>2970</v>
      </c>
      <c r="I648" s="69">
        <v>26</v>
      </c>
      <c r="J648" s="63" t="s">
        <v>3797</v>
      </c>
    </row>
    <row r="649" spans="1:10" x14ac:dyDescent="0.25">
      <c r="A649" s="63" t="s">
        <v>1287</v>
      </c>
      <c r="B649" s="63" t="s">
        <v>1563</v>
      </c>
      <c r="C649" s="63" t="str">
        <f>VLOOKUP(B649,'3. DB25 Alle koder'!B:C,2,FALSE)</f>
        <v>Detailhandel med cykler</v>
      </c>
      <c r="D649" s="64">
        <v>4</v>
      </c>
      <c r="E649" s="63" t="s">
        <v>3797</v>
      </c>
      <c r="F649" s="63" t="s">
        <v>1287</v>
      </c>
      <c r="G649" s="63" t="s">
        <v>3558</v>
      </c>
      <c r="H649" s="63" t="s">
        <v>2977</v>
      </c>
      <c r="I649" s="69">
        <v>9</v>
      </c>
      <c r="J649" s="63" t="s">
        <v>3797</v>
      </c>
    </row>
    <row r="650" spans="1:10" x14ac:dyDescent="0.25">
      <c r="A650" s="63" t="s">
        <v>1287</v>
      </c>
      <c r="B650" s="63" t="s">
        <v>1563</v>
      </c>
      <c r="C650" s="63" t="str">
        <f>VLOOKUP(B650,'3. DB25 Alle koder'!B:C,2,FALSE)</f>
        <v>Detailhandel med cykler</v>
      </c>
      <c r="D650" s="64">
        <v>4</v>
      </c>
      <c r="E650" s="63" t="s">
        <v>3797</v>
      </c>
      <c r="F650" s="63" t="s">
        <v>1287</v>
      </c>
      <c r="G650" s="67" t="s">
        <v>3563</v>
      </c>
      <c r="H650" s="67" t="s">
        <v>2983</v>
      </c>
      <c r="I650" s="69">
        <v>44</v>
      </c>
      <c r="J650" s="63" t="s">
        <v>3797</v>
      </c>
    </row>
    <row r="651" spans="1:10" x14ac:dyDescent="0.25">
      <c r="A651" s="63" t="s">
        <v>1287</v>
      </c>
      <c r="B651" s="63" t="s">
        <v>1565</v>
      </c>
      <c r="C651" s="63" t="str">
        <f>VLOOKUP(B651,'3. DB25 Alle koder'!B:C,2,FALSE)</f>
        <v>Detailhandel med lystbåde og udstyr hertil</v>
      </c>
      <c r="D651" s="64">
        <v>4</v>
      </c>
      <c r="E651" s="67" t="s">
        <v>3797</v>
      </c>
      <c r="F651" s="63" t="s">
        <v>1287</v>
      </c>
      <c r="G651" s="63" t="s">
        <v>3618</v>
      </c>
      <c r="H651" s="63" t="s">
        <v>2944</v>
      </c>
      <c r="I651" s="64">
        <v>1</v>
      </c>
      <c r="J651" s="67" t="s">
        <v>3797</v>
      </c>
    </row>
    <row r="652" spans="1:10" x14ac:dyDescent="0.25">
      <c r="A652" s="63" t="s">
        <v>1287</v>
      </c>
      <c r="B652" s="63" t="s">
        <v>1565</v>
      </c>
      <c r="C652" s="63" t="str">
        <f>VLOOKUP(B652,'3. DB25 Alle koder'!B:C,2,FALSE)</f>
        <v>Detailhandel med lystbåde og udstyr hertil</v>
      </c>
      <c r="D652" s="64">
        <v>4</v>
      </c>
      <c r="E652" s="63" t="s">
        <v>3797</v>
      </c>
      <c r="F652" s="63" t="s">
        <v>1287</v>
      </c>
      <c r="G652" s="67" t="s">
        <v>3553</v>
      </c>
      <c r="H652" s="67" t="s">
        <v>2970</v>
      </c>
      <c r="I652" s="69">
        <v>26</v>
      </c>
      <c r="J652" s="63" t="s">
        <v>3797</v>
      </c>
    </row>
    <row r="653" spans="1:10" x14ac:dyDescent="0.25">
      <c r="A653" s="63" t="s">
        <v>1287</v>
      </c>
      <c r="B653" s="63" t="s">
        <v>1565</v>
      </c>
      <c r="C653" s="63" t="str">
        <f>VLOOKUP(B653,'3. DB25 Alle koder'!B:C,2,FALSE)</f>
        <v>Detailhandel med lystbåde og udstyr hertil</v>
      </c>
      <c r="D653" s="64">
        <v>4</v>
      </c>
      <c r="E653" s="63" t="s">
        <v>3797</v>
      </c>
      <c r="F653" s="63" t="s">
        <v>1287</v>
      </c>
      <c r="G653" s="63" t="s">
        <v>3558</v>
      </c>
      <c r="H653" s="63" t="s">
        <v>2977</v>
      </c>
      <c r="I653" s="69">
        <v>9</v>
      </c>
      <c r="J653" s="63" t="s">
        <v>3797</v>
      </c>
    </row>
    <row r="654" spans="1:10" x14ac:dyDescent="0.25">
      <c r="A654" s="63" t="s">
        <v>1287</v>
      </c>
      <c r="B654" s="63" t="s">
        <v>1565</v>
      </c>
      <c r="C654" s="63" t="str">
        <f>VLOOKUP(B654,'3. DB25 Alle koder'!B:C,2,FALSE)</f>
        <v>Detailhandel med lystbåde og udstyr hertil</v>
      </c>
      <c r="D654" s="64">
        <v>4</v>
      </c>
      <c r="E654" s="63" t="s">
        <v>3797</v>
      </c>
      <c r="F654" s="63" t="s">
        <v>1287</v>
      </c>
      <c r="G654" s="67" t="s">
        <v>3563</v>
      </c>
      <c r="H654" s="67" t="s">
        <v>2983</v>
      </c>
      <c r="I654" s="69">
        <v>44</v>
      </c>
      <c r="J654" s="63" t="s">
        <v>3797</v>
      </c>
    </row>
    <row r="655" spans="1:10" x14ac:dyDescent="0.25">
      <c r="A655" s="63" t="s">
        <v>1287</v>
      </c>
      <c r="B655" s="63" t="s">
        <v>1569</v>
      </c>
      <c r="C655" s="63" t="str">
        <f>VLOOKUP(B655,'3. DB25 Alle koder'!B:C,2,FALSE)</f>
        <v>Detailhandel med spil og legetøj</v>
      </c>
      <c r="D655" s="64">
        <v>4</v>
      </c>
      <c r="E655" s="63" t="s">
        <v>3797</v>
      </c>
      <c r="F655" s="63" t="s">
        <v>1287</v>
      </c>
      <c r="G655" s="63" t="s">
        <v>3551</v>
      </c>
      <c r="H655" s="63" t="s">
        <v>1568</v>
      </c>
      <c r="I655" s="64">
        <v>2</v>
      </c>
      <c r="J655" s="63" t="s">
        <v>3797</v>
      </c>
    </row>
    <row r="656" spans="1:10" x14ac:dyDescent="0.25">
      <c r="A656" s="63" t="s">
        <v>1287</v>
      </c>
      <c r="B656" s="63" t="s">
        <v>1569</v>
      </c>
      <c r="C656" s="63" t="str">
        <f>VLOOKUP(B656,'3. DB25 Alle koder'!B:C,2,FALSE)</f>
        <v>Detailhandel med spil og legetøj</v>
      </c>
      <c r="D656" s="64">
        <v>4</v>
      </c>
      <c r="E656" s="63" t="s">
        <v>3797</v>
      </c>
      <c r="F656" s="63" t="s">
        <v>1287</v>
      </c>
      <c r="G656" s="63" t="s">
        <v>3553</v>
      </c>
      <c r="H656" s="63" t="s">
        <v>2970</v>
      </c>
      <c r="I656" s="69">
        <v>26</v>
      </c>
      <c r="J656" s="63" t="s">
        <v>3797</v>
      </c>
    </row>
    <row r="657" spans="1:10" x14ac:dyDescent="0.25">
      <c r="A657" s="63" t="s">
        <v>1287</v>
      </c>
      <c r="B657" s="63" t="s">
        <v>1569</v>
      </c>
      <c r="C657" s="63" t="str">
        <f>VLOOKUP(B657,'3. DB25 Alle koder'!B:C,2,FALSE)</f>
        <v>Detailhandel med spil og legetøj</v>
      </c>
      <c r="D657" s="64">
        <v>4</v>
      </c>
      <c r="E657" s="63" t="s">
        <v>3797</v>
      </c>
      <c r="F657" s="63" t="s">
        <v>1287</v>
      </c>
      <c r="G657" s="63" t="s">
        <v>3558</v>
      </c>
      <c r="H657" s="63" t="s">
        <v>2977</v>
      </c>
      <c r="I657" s="69">
        <v>9</v>
      </c>
      <c r="J657" s="63" t="s">
        <v>3797</v>
      </c>
    </row>
    <row r="658" spans="1:10" x14ac:dyDescent="0.25">
      <c r="A658" s="63" t="s">
        <v>1287</v>
      </c>
      <c r="B658" s="63" t="s">
        <v>1569</v>
      </c>
      <c r="C658" s="63" t="str">
        <f>VLOOKUP(B658,'3. DB25 Alle koder'!B:C,2,FALSE)</f>
        <v>Detailhandel med spil og legetøj</v>
      </c>
      <c r="D658" s="64">
        <v>4</v>
      </c>
      <c r="E658" s="63" t="s">
        <v>3797</v>
      </c>
      <c r="F658" s="63" t="s">
        <v>1287</v>
      </c>
      <c r="G658" s="67" t="s">
        <v>3563</v>
      </c>
      <c r="H658" s="67" t="s">
        <v>2983</v>
      </c>
      <c r="I658" s="69">
        <v>44</v>
      </c>
      <c r="J658" s="63" t="s">
        <v>3797</v>
      </c>
    </row>
    <row r="659" spans="1:10" x14ac:dyDescent="0.25">
      <c r="A659" s="63" t="s">
        <v>1287</v>
      </c>
      <c r="B659" s="63" t="s">
        <v>1571</v>
      </c>
      <c r="C659" s="63" t="str">
        <f>VLOOKUP(B659,'3. DB25 Alle koder'!B:C,2,FALSE)</f>
        <v>Detailhandel med musikinstrumenter</v>
      </c>
      <c r="D659" s="64">
        <v>6</v>
      </c>
      <c r="E659" s="77" t="s">
        <v>3917</v>
      </c>
      <c r="F659" s="63" t="s">
        <v>1287</v>
      </c>
      <c r="G659" s="63" t="s">
        <v>3614</v>
      </c>
      <c r="H659" s="63" t="s">
        <v>2938</v>
      </c>
      <c r="I659" s="64">
        <v>1</v>
      </c>
      <c r="J659" s="77" t="s">
        <v>3917</v>
      </c>
    </row>
    <row r="660" spans="1:10" x14ac:dyDescent="0.25">
      <c r="A660" s="63" t="s">
        <v>1287</v>
      </c>
      <c r="B660" s="63" t="s">
        <v>1571</v>
      </c>
      <c r="C660" s="63" t="str">
        <f>VLOOKUP(B660,'3. DB25 Alle koder'!B:C,2,FALSE)</f>
        <v>Detailhandel med musikinstrumenter</v>
      </c>
      <c r="D660" s="64">
        <v>6</v>
      </c>
      <c r="E660" s="77" t="s">
        <v>3920</v>
      </c>
      <c r="F660" s="63" t="s">
        <v>1287</v>
      </c>
      <c r="G660" s="63" t="s">
        <v>3615</v>
      </c>
      <c r="H660" s="63" t="s">
        <v>2941</v>
      </c>
      <c r="I660" s="64">
        <v>1</v>
      </c>
      <c r="J660" s="77" t="s">
        <v>3920</v>
      </c>
    </row>
    <row r="661" spans="1:10" x14ac:dyDescent="0.25">
      <c r="A661" s="63" t="s">
        <v>1287</v>
      </c>
      <c r="B661" s="63" t="s">
        <v>1571</v>
      </c>
      <c r="C661" s="63" t="str">
        <f>VLOOKUP(B661,'3. DB25 Alle koder'!B:C,2,FALSE)</f>
        <v>Detailhandel med musikinstrumenter</v>
      </c>
      <c r="D661" s="64">
        <v>6</v>
      </c>
      <c r="E661" s="67" t="s">
        <v>3797</v>
      </c>
      <c r="F661" s="63" t="s">
        <v>1287</v>
      </c>
      <c r="G661" s="63" t="s">
        <v>3553</v>
      </c>
      <c r="H661" s="63" t="s">
        <v>2970</v>
      </c>
      <c r="I661" s="69">
        <v>26</v>
      </c>
      <c r="J661" s="67" t="s">
        <v>3797</v>
      </c>
    </row>
    <row r="662" spans="1:10" x14ac:dyDescent="0.25">
      <c r="A662" s="63" t="s">
        <v>1287</v>
      </c>
      <c r="B662" s="63" t="s">
        <v>1571</v>
      </c>
      <c r="C662" s="63" t="str">
        <f>VLOOKUP(B662,'3. DB25 Alle koder'!B:C,2,FALSE)</f>
        <v>Detailhandel med musikinstrumenter</v>
      </c>
      <c r="D662" s="64">
        <v>6</v>
      </c>
      <c r="E662" s="63" t="s">
        <v>3797</v>
      </c>
      <c r="F662" s="63" t="s">
        <v>1287</v>
      </c>
      <c r="G662" s="63" t="s">
        <v>3557</v>
      </c>
      <c r="H662" s="63" t="s">
        <v>2976</v>
      </c>
      <c r="I662" s="69">
        <v>6</v>
      </c>
      <c r="J662" s="63" t="s">
        <v>3797</v>
      </c>
    </row>
    <row r="663" spans="1:10" x14ac:dyDescent="0.25">
      <c r="A663" s="63" t="s">
        <v>1287</v>
      </c>
      <c r="B663" s="63" t="s">
        <v>1571</v>
      </c>
      <c r="C663" s="63" t="str">
        <f>VLOOKUP(B663,'3. DB25 Alle koder'!B:C,2,FALSE)</f>
        <v>Detailhandel med musikinstrumenter</v>
      </c>
      <c r="D663" s="64">
        <v>6</v>
      </c>
      <c r="E663" s="63" t="s">
        <v>3797</v>
      </c>
      <c r="F663" s="63" t="s">
        <v>1287</v>
      </c>
      <c r="G663" s="63" t="s">
        <v>3558</v>
      </c>
      <c r="H663" s="63" t="s">
        <v>2977</v>
      </c>
      <c r="I663" s="69">
        <v>9</v>
      </c>
      <c r="J663" s="63" t="s">
        <v>3797</v>
      </c>
    </row>
    <row r="664" spans="1:10" x14ac:dyDescent="0.25">
      <c r="A664" s="63" t="s">
        <v>1287</v>
      </c>
      <c r="B664" s="63" t="s">
        <v>1571</v>
      </c>
      <c r="C664" s="63" t="str">
        <f>VLOOKUP(B664,'3. DB25 Alle koder'!B:C,2,FALSE)</f>
        <v>Detailhandel med musikinstrumenter</v>
      </c>
      <c r="D664" s="64">
        <v>6</v>
      </c>
      <c r="E664" s="63" t="s">
        <v>3797</v>
      </c>
      <c r="F664" s="63" t="s">
        <v>1287</v>
      </c>
      <c r="G664" s="67" t="s">
        <v>3563</v>
      </c>
      <c r="H664" s="67" t="s">
        <v>2983</v>
      </c>
      <c r="I664" s="69">
        <v>44</v>
      </c>
      <c r="J664" s="63" t="s">
        <v>3797</v>
      </c>
    </row>
    <row r="665" spans="1:10" x14ac:dyDescent="0.25">
      <c r="A665" s="63" t="s">
        <v>1287</v>
      </c>
      <c r="B665" s="63" t="s">
        <v>1573</v>
      </c>
      <c r="C665" s="63" t="str">
        <f>VLOOKUP(B665,'3. DB25 Alle koder'!B:C,2,FALSE)</f>
        <v>Detailhandel med kunst mv.</v>
      </c>
      <c r="D665" s="64">
        <v>5</v>
      </c>
      <c r="E665" s="63" t="s">
        <v>3797</v>
      </c>
      <c r="F665" s="63" t="s">
        <v>1287</v>
      </c>
      <c r="G665" s="63" t="s">
        <v>3624</v>
      </c>
      <c r="H665" s="63" t="s">
        <v>2963</v>
      </c>
      <c r="I665" s="64">
        <v>1</v>
      </c>
      <c r="J665" s="63" t="s">
        <v>3797</v>
      </c>
    </row>
    <row r="666" spans="1:10" x14ac:dyDescent="0.25">
      <c r="A666" s="63" t="s">
        <v>1287</v>
      </c>
      <c r="B666" s="63" t="s">
        <v>1573</v>
      </c>
      <c r="C666" s="63" t="str">
        <f>VLOOKUP(B666,'3. DB25 Alle koder'!B:C,2,FALSE)</f>
        <v>Detailhandel med kunst mv.</v>
      </c>
      <c r="D666" s="64">
        <v>5</v>
      </c>
      <c r="E666" s="77" t="s">
        <v>3929</v>
      </c>
      <c r="F666" s="63" t="s">
        <v>1287</v>
      </c>
      <c r="G666" s="63" t="s">
        <v>3552</v>
      </c>
      <c r="H666" s="63" t="s">
        <v>2964</v>
      </c>
      <c r="I666" s="64">
        <v>7</v>
      </c>
      <c r="J666" s="77" t="s">
        <v>3929</v>
      </c>
    </row>
    <row r="667" spans="1:10" x14ac:dyDescent="0.25">
      <c r="A667" s="63" t="s">
        <v>1287</v>
      </c>
      <c r="B667" s="63" t="s">
        <v>1573</v>
      </c>
      <c r="C667" s="63" t="str">
        <f>VLOOKUP(B667,'3. DB25 Alle koder'!B:C,2,FALSE)</f>
        <v>Detailhandel med kunst mv.</v>
      </c>
      <c r="D667" s="64">
        <v>5</v>
      </c>
      <c r="E667" s="67" t="s">
        <v>3797</v>
      </c>
      <c r="F667" s="63" t="s">
        <v>1287</v>
      </c>
      <c r="G667" s="63" t="s">
        <v>3553</v>
      </c>
      <c r="H667" s="63" t="s">
        <v>2970</v>
      </c>
      <c r="I667" s="69">
        <v>26</v>
      </c>
      <c r="J667" s="67" t="s">
        <v>3797</v>
      </c>
    </row>
    <row r="668" spans="1:10" x14ac:dyDescent="0.25">
      <c r="A668" s="63" t="s">
        <v>1287</v>
      </c>
      <c r="B668" s="63" t="s">
        <v>1573</v>
      </c>
      <c r="C668" s="63" t="str">
        <f>VLOOKUP(B668,'3. DB25 Alle koder'!B:C,2,FALSE)</f>
        <v>Detailhandel med kunst mv.</v>
      </c>
      <c r="D668" s="64">
        <v>5</v>
      </c>
      <c r="E668" s="63" t="s">
        <v>3797</v>
      </c>
      <c r="F668" s="63" t="s">
        <v>1287</v>
      </c>
      <c r="G668" s="63" t="s">
        <v>3561</v>
      </c>
      <c r="H668" s="63" t="s">
        <v>2980</v>
      </c>
      <c r="I668" s="69">
        <v>8</v>
      </c>
      <c r="J668" s="63" t="s">
        <v>3797</v>
      </c>
    </row>
    <row r="669" spans="1:10" x14ac:dyDescent="0.25">
      <c r="A669" s="63" t="s">
        <v>1287</v>
      </c>
      <c r="B669" s="63" t="s">
        <v>1573</v>
      </c>
      <c r="C669" s="63" t="str">
        <f>VLOOKUP(B669,'3. DB25 Alle koder'!B:C,2,FALSE)</f>
        <v>Detailhandel med kunst mv.</v>
      </c>
      <c r="D669" s="64">
        <v>5</v>
      </c>
      <c r="E669" s="63" t="s">
        <v>3797</v>
      </c>
      <c r="F669" s="63" t="s">
        <v>1287</v>
      </c>
      <c r="G669" s="67" t="s">
        <v>3563</v>
      </c>
      <c r="H669" s="67" t="s">
        <v>2983</v>
      </c>
      <c r="I669" s="69">
        <v>44</v>
      </c>
      <c r="J669" s="63" t="s">
        <v>3797</v>
      </c>
    </row>
    <row r="670" spans="1:10" x14ac:dyDescent="0.25">
      <c r="A670" s="63" t="s">
        <v>1287</v>
      </c>
      <c r="B670" s="63" t="s">
        <v>1575</v>
      </c>
      <c r="C670" s="63" t="str">
        <f>VLOOKUP(B670,'3. DB25 Alle koder'!B:C,2,FALSE)</f>
        <v>Detailhandel med andre kulturelle artikler i.a.n</v>
      </c>
      <c r="D670" s="64">
        <v>4</v>
      </c>
      <c r="E670" s="87" t="s">
        <v>3921</v>
      </c>
      <c r="F670" s="63" t="s">
        <v>1287</v>
      </c>
      <c r="G670" s="63" t="s">
        <v>3551</v>
      </c>
      <c r="H670" s="63" t="s">
        <v>1568</v>
      </c>
      <c r="I670" s="64">
        <v>2</v>
      </c>
      <c r="J670" s="87" t="s">
        <v>3921</v>
      </c>
    </row>
    <row r="671" spans="1:10" x14ac:dyDescent="0.25">
      <c r="A671" s="63" t="s">
        <v>1287</v>
      </c>
      <c r="B671" s="63" t="s">
        <v>1575</v>
      </c>
      <c r="C671" s="63" t="str">
        <f>VLOOKUP(B671,'3. DB25 Alle koder'!B:C,2,FALSE)</f>
        <v>Detailhandel med andre kulturelle artikler i.a.n</v>
      </c>
      <c r="D671" s="64">
        <v>4</v>
      </c>
      <c r="E671" s="63" t="s">
        <v>3797</v>
      </c>
      <c r="F671" s="63" t="s">
        <v>1287</v>
      </c>
      <c r="G671" s="63" t="s">
        <v>3553</v>
      </c>
      <c r="H671" s="63" t="s">
        <v>2970</v>
      </c>
      <c r="I671" s="69">
        <v>26</v>
      </c>
      <c r="J671" s="63" t="s">
        <v>3797</v>
      </c>
    </row>
    <row r="672" spans="1:10" x14ac:dyDescent="0.25">
      <c r="A672" s="63" t="s">
        <v>1287</v>
      </c>
      <c r="B672" s="63" t="s">
        <v>1575</v>
      </c>
      <c r="C672" s="63" t="str">
        <f>VLOOKUP(B672,'3. DB25 Alle koder'!B:C,2,FALSE)</f>
        <v>Detailhandel med andre kulturelle artikler i.a.n</v>
      </c>
      <c r="D672" s="64">
        <v>4</v>
      </c>
      <c r="E672" s="63" t="s">
        <v>3797</v>
      </c>
      <c r="F672" s="63" t="s">
        <v>1287</v>
      </c>
      <c r="G672" s="63" t="s">
        <v>3558</v>
      </c>
      <c r="H672" s="63" t="s">
        <v>2977</v>
      </c>
      <c r="I672" s="69">
        <v>9</v>
      </c>
      <c r="J672" s="63" t="s">
        <v>3797</v>
      </c>
    </row>
    <row r="673" spans="1:10" x14ac:dyDescent="0.25">
      <c r="A673" s="63" t="s">
        <v>1287</v>
      </c>
      <c r="B673" s="63" t="s">
        <v>1575</v>
      </c>
      <c r="C673" s="63" t="str">
        <f>VLOOKUP(B673,'3. DB25 Alle koder'!B:C,2,FALSE)</f>
        <v>Detailhandel med andre kulturelle artikler i.a.n</v>
      </c>
      <c r="D673" s="64">
        <v>4</v>
      </c>
      <c r="E673" s="67" t="s">
        <v>3797</v>
      </c>
      <c r="F673" s="63" t="s">
        <v>1287</v>
      </c>
      <c r="G673" s="67" t="s">
        <v>3563</v>
      </c>
      <c r="H673" s="67" t="s">
        <v>2983</v>
      </c>
      <c r="I673" s="69">
        <v>44</v>
      </c>
      <c r="J673" s="67" t="s">
        <v>3797</v>
      </c>
    </row>
    <row r="674" spans="1:10" x14ac:dyDescent="0.25">
      <c r="A674" s="63" t="s">
        <v>1287</v>
      </c>
      <c r="B674" s="63" t="s">
        <v>1581</v>
      </c>
      <c r="C674" s="63" t="str">
        <f>VLOOKUP(B674,'3. DB25 Alle koder'!B:C,2,FALSE)</f>
        <v>Detailhandel med tøj</v>
      </c>
      <c r="D674" s="64">
        <v>4</v>
      </c>
      <c r="E674" s="63" t="s">
        <v>3797</v>
      </c>
      <c r="F674" s="63" t="s">
        <v>1287</v>
      </c>
      <c r="G674" s="63" t="s">
        <v>1581</v>
      </c>
      <c r="H674" s="63" t="s">
        <v>2947</v>
      </c>
      <c r="I674" s="64">
        <v>1</v>
      </c>
      <c r="J674" s="63" t="s">
        <v>3797</v>
      </c>
    </row>
    <row r="675" spans="1:10" x14ac:dyDescent="0.25">
      <c r="A675" s="63" t="s">
        <v>1287</v>
      </c>
      <c r="B675" s="63" t="s">
        <v>1581</v>
      </c>
      <c r="C675" s="63" t="str">
        <f>VLOOKUP(B675,'3. DB25 Alle koder'!B:C,2,FALSE)</f>
        <v>Detailhandel med tøj</v>
      </c>
      <c r="D675" s="64">
        <v>4</v>
      </c>
      <c r="E675" s="67" t="s">
        <v>3797</v>
      </c>
      <c r="F675" s="63" t="s">
        <v>1287</v>
      </c>
      <c r="G675" s="63" t="s">
        <v>1624</v>
      </c>
      <c r="H675" s="63" t="s">
        <v>2968</v>
      </c>
      <c r="I675" s="69">
        <v>6</v>
      </c>
      <c r="J675" s="67" t="s">
        <v>3797</v>
      </c>
    </row>
    <row r="676" spans="1:10" x14ac:dyDescent="0.25">
      <c r="A676" s="63" t="s">
        <v>1287</v>
      </c>
      <c r="B676" s="63" t="s">
        <v>1581</v>
      </c>
      <c r="C676" s="63" t="str">
        <f>VLOOKUP(B676,'3. DB25 Alle koder'!B:C,2,FALSE)</f>
        <v>Detailhandel med tøj</v>
      </c>
      <c r="D676" s="64">
        <v>4</v>
      </c>
      <c r="E676" s="63" t="s">
        <v>3797</v>
      </c>
      <c r="F676" s="63" t="s">
        <v>1287</v>
      </c>
      <c r="G676" s="63" t="s">
        <v>3559</v>
      </c>
      <c r="H676" s="63" t="s">
        <v>2978</v>
      </c>
      <c r="I676" s="69">
        <v>9</v>
      </c>
      <c r="J676" s="63" t="s">
        <v>3797</v>
      </c>
    </row>
    <row r="677" spans="1:10" x14ac:dyDescent="0.25">
      <c r="A677" s="63" t="s">
        <v>1287</v>
      </c>
      <c r="B677" s="63" t="s">
        <v>1581</v>
      </c>
      <c r="C677" s="63" t="str">
        <f>VLOOKUP(B677,'3. DB25 Alle koder'!B:C,2,FALSE)</f>
        <v>Detailhandel med tøj</v>
      </c>
      <c r="D677" s="64">
        <v>4</v>
      </c>
      <c r="E677" s="63" t="s">
        <v>3797</v>
      </c>
      <c r="F677" s="63" t="s">
        <v>1287</v>
      </c>
      <c r="G677" s="67" t="s">
        <v>3563</v>
      </c>
      <c r="H677" s="67" t="s">
        <v>2983</v>
      </c>
      <c r="I677" s="69">
        <v>44</v>
      </c>
      <c r="J677" s="63" t="s">
        <v>3797</v>
      </c>
    </row>
    <row r="678" spans="1:10" x14ac:dyDescent="0.25">
      <c r="A678" s="63" t="s">
        <v>1287</v>
      </c>
      <c r="B678" s="63" t="s">
        <v>1583</v>
      </c>
      <c r="C678" s="63" t="str">
        <f>VLOOKUP(B678,'3. DB25 Alle koder'!B:C,2,FALSE)</f>
        <v>Detailhandel med baby- og børnetøj</v>
      </c>
      <c r="D678" s="64">
        <v>4</v>
      </c>
      <c r="E678" s="63" t="s">
        <v>3797</v>
      </c>
      <c r="F678" s="63" t="s">
        <v>1287</v>
      </c>
      <c r="G678" s="63" t="s">
        <v>1583</v>
      </c>
      <c r="H678" s="63" t="s">
        <v>2948</v>
      </c>
      <c r="I678" s="64">
        <v>1</v>
      </c>
      <c r="J678" s="63" t="s">
        <v>3797</v>
      </c>
    </row>
    <row r="679" spans="1:10" x14ac:dyDescent="0.25">
      <c r="A679" s="63" t="s">
        <v>1287</v>
      </c>
      <c r="B679" s="63" t="s">
        <v>1583</v>
      </c>
      <c r="C679" s="63" t="str">
        <f>VLOOKUP(B679,'3. DB25 Alle koder'!B:C,2,FALSE)</f>
        <v>Detailhandel med baby- og børnetøj</v>
      </c>
      <c r="D679" s="64">
        <v>4</v>
      </c>
      <c r="E679" s="63" t="s">
        <v>3797</v>
      </c>
      <c r="F679" s="63" t="s">
        <v>1287</v>
      </c>
      <c r="G679" s="63" t="s">
        <v>1624</v>
      </c>
      <c r="H679" s="63" t="s">
        <v>2968</v>
      </c>
      <c r="I679" s="69">
        <v>6</v>
      </c>
      <c r="J679" s="63" t="s">
        <v>3797</v>
      </c>
    </row>
    <row r="680" spans="1:10" x14ac:dyDescent="0.25">
      <c r="A680" s="63" t="s">
        <v>1287</v>
      </c>
      <c r="B680" s="63" t="s">
        <v>1583</v>
      </c>
      <c r="C680" s="63" t="str">
        <f>VLOOKUP(B680,'3. DB25 Alle koder'!B:C,2,FALSE)</f>
        <v>Detailhandel med baby- og børnetøj</v>
      </c>
      <c r="D680" s="64">
        <v>4</v>
      </c>
      <c r="E680" s="63" t="s">
        <v>3797</v>
      </c>
      <c r="F680" s="63" t="s">
        <v>1287</v>
      </c>
      <c r="G680" s="63" t="s">
        <v>3559</v>
      </c>
      <c r="H680" s="63" t="s">
        <v>2978</v>
      </c>
      <c r="I680" s="69">
        <v>9</v>
      </c>
      <c r="J680" s="63" t="s">
        <v>3797</v>
      </c>
    </row>
    <row r="681" spans="1:10" x14ac:dyDescent="0.25">
      <c r="A681" s="63" t="s">
        <v>1287</v>
      </c>
      <c r="B681" s="63" t="s">
        <v>1583</v>
      </c>
      <c r="C681" s="63" t="str">
        <f>VLOOKUP(B681,'3. DB25 Alle koder'!B:C,2,FALSE)</f>
        <v>Detailhandel med baby- og børnetøj</v>
      </c>
      <c r="D681" s="64">
        <v>4</v>
      </c>
      <c r="E681" s="63" t="s">
        <v>3797</v>
      </c>
      <c r="F681" s="63" t="s">
        <v>1287</v>
      </c>
      <c r="G681" s="67" t="s">
        <v>3563</v>
      </c>
      <c r="H681" s="67" t="s">
        <v>2983</v>
      </c>
      <c r="I681" s="69">
        <v>44</v>
      </c>
      <c r="J681" s="63" t="s">
        <v>3797</v>
      </c>
    </row>
    <row r="682" spans="1:10" x14ac:dyDescent="0.25">
      <c r="A682" s="63" t="s">
        <v>1287</v>
      </c>
      <c r="B682" s="63" t="s">
        <v>1587</v>
      </c>
      <c r="C682" s="63" t="str">
        <f>VLOOKUP(B682,'3. DB25 Alle koder'!B:C,2,FALSE)</f>
        <v>Detailhandel med fodtøj</v>
      </c>
      <c r="D682" s="64">
        <v>4</v>
      </c>
      <c r="E682" s="63" t="s">
        <v>3797</v>
      </c>
      <c r="F682" s="63" t="s">
        <v>1287</v>
      </c>
      <c r="G682" s="63" t="s">
        <v>1587</v>
      </c>
      <c r="H682" s="63" t="s">
        <v>2950</v>
      </c>
      <c r="I682" s="64">
        <v>1</v>
      </c>
      <c r="J682" s="63" t="s">
        <v>3797</v>
      </c>
    </row>
    <row r="683" spans="1:10" x14ac:dyDescent="0.25">
      <c r="A683" s="63" t="s">
        <v>1287</v>
      </c>
      <c r="B683" s="63" t="s">
        <v>1587</v>
      </c>
      <c r="C683" s="63" t="str">
        <f>VLOOKUP(B683,'3. DB25 Alle koder'!B:C,2,FALSE)</f>
        <v>Detailhandel med fodtøj</v>
      </c>
      <c r="D683" s="64">
        <v>4</v>
      </c>
      <c r="E683" s="63" t="s">
        <v>3797</v>
      </c>
      <c r="F683" s="63" t="s">
        <v>1287</v>
      </c>
      <c r="G683" s="63" t="s">
        <v>1624</v>
      </c>
      <c r="H683" s="63" t="s">
        <v>2968</v>
      </c>
      <c r="I683" s="69">
        <v>6</v>
      </c>
      <c r="J683" s="63" t="s">
        <v>3797</v>
      </c>
    </row>
    <row r="684" spans="1:10" x14ac:dyDescent="0.25">
      <c r="A684" s="63" t="s">
        <v>1287</v>
      </c>
      <c r="B684" s="63" t="s">
        <v>1587</v>
      </c>
      <c r="C684" s="63" t="str">
        <f>VLOOKUP(B684,'3. DB25 Alle koder'!B:C,2,FALSE)</f>
        <v>Detailhandel med fodtøj</v>
      </c>
      <c r="D684" s="64">
        <v>4</v>
      </c>
      <c r="E684" s="63" t="s">
        <v>3797</v>
      </c>
      <c r="F684" s="63" t="s">
        <v>1287</v>
      </c>
      <c r="G684" s="63" t="s">
        <v>3559</v>
      </c>
      <c r="H684" s="63" t="s">
        <v>2978</v>
      </c>
      <c r="I684" s="69">
        <v>9</v>
      </c>
      <c r="J684" s="63" t="s">
        <v>3797</v>
      </c>
    </row>
    <row r="685" spans="1:10" x14ac:dyDescent="0.25">
      <c r="A685" s="63" t="s">
        <v>1287</v>
      </c>
      <c r="B685" s="63" t="s">
        <v>1587</v>
      </c>
      <c r="C685" s="63" t="str">
        <f>VLOOKUP(B685,'3. DB25 Alle koder'!B:C,2,FALSE)</f>
        <v>Detailhandel med fodtøj</v>
      </c>
      <c r="D685" s="64">
        <v>4</v>
      </c>
      <c r="E685" s="63" t="s">
        <v>3797</v>
      </c>
      <c r="F685" s="63" t="s">
        <v>1287</v>
      </c>
      <c r="G685" s="67" t="s">
        <v>3563</v>
      </c>
      <c r="H685" s="67" t="s">
        <v>2983</v>
      </c>
      <c r="I685" s="69">
        <v>44</v>
      </c>
      <c r="J685" s="63" t="s">
        <v>3797</v>
      </c>
    </row>
    <row r="686" spans="1:10" x14ac:dyDescent="0.25">
      <c r="A686" s="63" t="s">
        <v>1287</v>
      </c>
      <c r="B686" s="63" t="s">
        <v>1589</v>
      </c>
      <c r="C686" s="63" t="str">
        <f>VLOOKUP(B686,'3. DB25 Alle koder'!B:C,2,FALSE)</f>
        <v>Detailhandel med lædervarer</v>
      </c>
      <c r="D686" s="64">
        <v>4</v>
      </c>
      <c r="E686" s="63" t="s">
        <v>3797</v>
      </c>
      <c r="F686" s="63" t="s">
        <v>1287</v>
      </c>
      <c r="G686" s="63" t="s">
        <v>1589</v>
      </c>
      <c r="H686" s="63" t="s">
        <v>2951</v>
      </c>
      <c r="I686" s="64">
        <v>1</v>
      </c>
      <c r="J686" s="63" t="s">
        <v>3797</v>
      </c>
    </row>
    <row r="687" spans="1:10" x14ac:dyDescent="0.25">
      <c r="A687" s="63" t="s">
        <v>1287</v>
      </c>
      <c r="B687" s="63" t="s">
        <v>1589</v>
      </c>
      <c r="C687" s="63" t="str">
        <f>VLOOKUP(B687,'3. DB25 Alle koder'!B:C,2,FALSE)</f>
        <v>Detailhandel med lædervarer</v>
      </c>
      <c r="D687" s="64">
        <v>4</v>
      </c>
      <c r="E687" s="63" t="s">
        <v>3797</v>
      </c>
      <c r="F687" s="63" t="s">
        <v>1287</v>
      </c>
      <c r="G687" s="63" t="s">
        <v>1624</v>
      </c>
      <c r="H687" s="63" t="s">
        <v>2968</v>
      </c>
      <c r="I687" s="69">
        <v>6</v>
      </c>
      <c r="J687" s="63" t="s">
        <v>3797</v>
      </c>
    </row>
    <row r="688" spans="1:10" x14ac:dyDescent="0.25">
      <c r="A688" s="63" t="s">
        <v>1287</v>
      </c>
      <c r="B688" s="63" t="s">
        <v>1589</v>
      </c>
      <c r="C688" s="63" t="str">
        <f>VLOOKUP(B688,'3. DB25 Alle koder'!B:C,2,FALSE)</f>
        <v>Detailhandel med lædervarer</v>
      </c>
      <c r="D688" s="64">
        <v>4</v>
      </c>
      <c r="E688" s="63" t="s">
        <v>3797</v>
      </c>
      <c r="F688" s="63" t="s">
        <v>1287</v>
      </c>
      <c r="G688" s="67" t="s">
        <v>3559</v>
      </c>
      <c r="H688" s="67" t="s">
        <v>2978</v>
      </c>
      <c r="I688" s="69">
        <v>9</v>
      </c>
      <c r="J688" s="63" t="s">
        <v>3797</v>
      </c>
    </row>
    <row r="689" spans="1:10" x14ac:dyDescent="0.25">
      <c r="A689" s="63" t="s">
        <v>1287</v>
      </c>
      <c r="B689" s="63" t="s">
        <v>1589</v>
      </c>
      <c r="C689" s="63" t="str">
        <f>VLOOKUP(B689,'3. DB25 Alle koder'!B:C,2,FALSE)</f>
        <v>Detailhandel med lædervarer</v>
      </c>
      <c r="D689" s="64">
        <v>4</v>
      </c>
      <c r="E689" s="63" t="s">
        <v>3797</v>
      </c>
      <c r="F689" s="63" t="s">
        <v>1287</v>
      </c>
      <c r="G689" s="67" t="s">
        <v>3563</v>
      </c>
      <c r="H689" s="67" t="s">
        <v>2983</v>
      </c>
      <c r="I689" s="69">
        <v>44</v>
      </c>
      <c r="J689" s="63" t="s">
        <v>3797</v>
      </c>
    </row>
    <row r="690" spans="1:10" x14ac:dyDescent="0.25">
      <c r="A690" s="63" t="s">
        <v>1287</v>
      </c>
      <c r="B690" s="63" t="s">
        <v>1593</v>
      </c>
      <c r="C690" s="63" t="str">
        <f>VLOOKUP(B690,'3. DB25 Alle koder'!B:C,2,FALSE)</f>
        <v>Detailhandel med farmaceutiske produkter</v>
      </c>
      <c r="D690" s="64">
        <v>2</v>
      </c>
      <c r="E690" s="63" t="s">
        <v>3797</v>
      </c>
      <c r="F690" s="63" t="s">
        <v>1287</v>
      </c>
      <c r="G690" s="63" t="s">
        <v>1593</v>
      </c>
      <c r="H690" s="63" t="s">
        <v>2952</v>
      </c>
      <c r="I690" s="64">
        <v>1</v>
      </c>
      <c r="J690" s="63" t="s">
        <v>3797</v>
      </c>
    </row>
    <row r="691" spans="1:10" x14ac:dyDescent="0.25">
      <c r="A691" s="63" t="s">
        <v>1287</v>
      </c>
      <c r="B691" s="63" t="s">
        <v>1593</v>
      </c>
      <c r="C691" s="63" t="str">
        <f>VLOOKUP(B691,'3. DB25 Alle koder'!B:C,2,FALSE)</f>
        <v>Detailhandel med farmaceutiske produkter</v>
      </c>
      <c r="D691" s="64">
        <v>2</v>
      </c>
      <c r="E691" s="63" t="s">
        <v>3797</v>
      </c>
      <c r="F691" s="63" t="s">
        <v>1287</v>
      </c>
      <c r="G691" s="63" t="s">
        <v>3560</v>
      </c>
      <c r="H691" s="63" t="s">
        <v>2979</v>
      </c>
      <c r="I691" s="69">
        <v>7</v>
      </c>
      <c r="J691" s="63" t="s">
        <v>3797</v>
      </c>
    </row>
    <row r="692" spans="1:10" x14ac:dyDescent="0.25">
      <c r="A692" s="63" t="s">
        <v>1287</v>
      </c>
      <c r="B692" s="63" t="s">
        <v>1596</v>
      </c>
      <c r="C692" s="63" t="str">
        <f>VLOOKUP(B692,'3. DB25 Alle koder'!B:C,2,FALSE)</f>
        <v>Optikeraktiviteter</v>
      </c>
      <c r="D692" s="69">
        <v>4</v>
      </c>
      <c r="E692" s="63" t="s">
        <v>3797</v>
      </c>
      <c r="F692" s="63" t="s">
        <v>1287</v>
      </c>
      <c r="G692" s="63" t="s">
        <v>3621</v>
      </c>
      <c r="H692" s="63" t="s">
        <v>2960</v>
      </c>
      <c r="I692" s="64">
        <v>1</v>
      </c>
      <c r="J692" s="63" t="s">
        <v>3797</v>
      </c>
    </row>
    <row r="693" spans="1:10" x14ac:dyDescent="0.25">
      <c r="A693" s="63" t="s">
        <v>1287</v>
      </c>
      <c r="B693" s="63" t="s">
        <v>1596</v>
      </c>
      <c r="C693" s="63" t="str">
        <f>VLOOKUP(B693,'3. DB25 Alle koder'!B:C,2,FALSE)</f>
        <v>Optikeraktiviteter</v>
      </c>
      <c r="D693" s="69">
        <v>4</v>
      </c>
      <c r="E693" s="67" t="s">
        <v>3797</v>
      </c>
      <c r="F693" s="63" t="s">
        <v>1287</v>
      </c>
      <c r="G693" s="63" t="s">
        <v>3553</v>
      </c>
      <c r="H693" s="63" t="s">
        <v>2970</v>
      </c>
      <c r="I693" s="69">
        <v>26</v>
      </c>
      <c r="J693" s="67" t="s">
        <v>3797</v>
      </c>
    </row>
    <row r="694" spans="1:10" x14ac:dyDescent="0.25">
      <c r="A694" s="63" t="s">
        <v>1287</v>
      </c>
      <c r="B694" s="63" t="s">
        <v>1596</v>
      </c>
      <c r="C694" s="63" t="str">
        <f>VLOOKUP(B694,'3. DB25 Alle koder'!B:C,2,FALSE)</f>
        <v>Optikeraktiviteter</v>
      </c>
      <c r="D694" s="69">
        <v>4</v>
      </c>
      <c r="E694" s="63" t="s">
        <v>3797</v>
      </c>
      <c r="F694" s="63" t="s">
        <v>1287</v>
      </c>
      <c r="G694" s="63" t="s">
        <v>3560</v>
      </c>
      <c r="H694" s="63" t="s">
        <v>2979</v>
      </c>
      <c r="I694" s="69">
        <v>7</v>
      </c>
      <c r="J694" s="63" t="s">
        <v>3797</v>
      </c>
    </row>
    <row r="695" spans="1:10" x14ac:dyDescent="0.25">
      <c r="A695" s="63" t="s">
        <v>1287</v>
      </c>
      <c r="B695" s="71" t="s">
        <v>1596</v>
      </c>
      <c r="C695" s="63" t="str">
        <f>VLOOKUP(B695,'3. DB25 Alle koder'!B:C,2,FALSE)</f>
        <v>Optikeraktiviteter</v>
      </c>
      <c r="D695" s="69">
        <v>4</v>
      </c>
      <c r="E695" s="114" t="s">
        <v>4122</v>
      </c>
      <c r="F695" s="63" t="s">
        <v>1287</v>
      </c>
      <c r="G695" s="106" t="s">
        <v>3563</v>
      </c>
      <c r="H695" s="106" t="s">
        <v>2983</v>
      </c>
      <c r="I695" s="69">
        <v>44</v>
      </c>
      <c r="J695" s="95"/>
    </row>
    <row r="696" spans="1:10" x14ac:dyDescent="0.25">
      <c r="A696" s="63" t="s">
        <v>1287</v>
      </c>
      <c r="B696" s="63" t="s">
        <v>1598</v>
      </c>
      <c r="C696" s="63" t="str">
        <f>VLOOKUP(B696,'3. DB25 Alle koder'!B:C,2,FALSE)</f>
        <v>Detailhandel med andre medicinske og ortopædiske artikler</v>
      </c>
      <c r="D696" s="69">
        <v>4</v>
      </c>
      <c r="E696" s="63" t="s">
        <v>3797</v>
      </c>
      <c r="F696" s="63" t="s">
        <v>1287</v>
      </c>
      <c r="G696" s="63" t="s">
        <v>3619</v>
      </c>
      <c r="H696" s="63" t="s">
        <v>1595</v>
      </c>
      <c r="I696" s="64">
        <v>1</v>
      </c>
      <c r="J696" s="63" t="s">
        <v>3797</v>
      </c>
    </row>
    <row r="697" spans="1:10" x14ac:dyDescent="0.25">
      <c r="A697" s="63" t="s">
        <v>1287</v>
      </c>
      <c r="B697" s="63" t="s">
        <v>1598</v>
      </c>
      <c r="C697" s="63" t="str">
        <f>VLOOKUP(B697,'3. DB25 Alle koder'!B:C,2,FALSE)</f>
        <v>Detailhandel med andre medicinske og ortopædiske artikler</v>
      </c>
      <c r="D697" s="69">
        <v>4</v>
      </c>
      <c r="E697" s="67" t="s">
        <v>3797</v>
      </c>
      <c r="F697" s="63" t="s">
        <v>1287</v>
      </c>
      <c r="G697" s="63" t="s">
        <v>3553</v>
      </c>
      <c r="H697" s="63" t="s">
        <v>2970</v>
      </c>
      <c r="I697" s="69">
        <v>26</v>
      </c>
      <c r="J697" s="67" t="s">
        <v>3797</v>
      </c>
    </row>
    <row r="698" spans="1:10" x14ac:dyDescent="0.25">
      <c r="A698" s="63" t="s">
        <v>1287</v>
      </c>
      <c r="B698" s="63" t="s">
        <v>1598</v>
      </c>
      <c r="C698" s="63" t="str">
        <f>VLOOKUP(B698,'3. DB25 Alle koder'!B:C,2,FALSE)</f>
        <v>Detailhandel med andre medicinske og ortopædiske artikler</v>
      </c>
      <c r="D698" s="69">
        <v>4</v>
      </c>
      <c r="E698" s="63" t="s">
        <v>3797</v>
      </c>
      <c r="F698" s="63" t="s">
        <v>1287</v>
      </c>
      <c r="G698" s="63" t="s">
        <v>3560</v>
      </c>
      <c r="H698" s="63" t="s">
        <v>2979</v>
      </c>
      <c r="I698" s="69">
        <v>7</v>
      </c>
      <c r="J698" s="63" t="s">
        <v>3797</v>
      </c>
    </row>
    <row r="699" spans="1:10" x14ac:dyDescent="0.25">
      <c r="A699" s="63" t="s">
        <v>1287</v>
      </c>
      <c r="B699" s="71" t="s">
        <v>1598</v>
      </c>
      <c r="C699" s="63" t="str">
        <f>VLOOKUP(B699,'3. DB25 Alle koder'!B:C,2,FALSE)</f>
        <v>Detailhandel med andre medicinske og ortopædiske artikler</v>
      </c>
      <c r="D699" s="69">
        <v>4</v>
      </c>
      <c r="E699" s="107" t="s">
        <v>4123</v>
      </c>
      <c r="F699" s="63" t="s">
        <v>1287</v>
      </c>
      <c r="G699" s="106" t="s">
        <v>3563</v>
      </c>
      <c r="H699" s="106" t="s">
        <v>2983</v>
      </c>
      <c r="I699" s="69">
        <v>44</v>
      </c>
      <c r="J699" s="95"/>
    </row>
    <row r="700" spans="1:10" x14ac:dyDescent="0.25">
      <c r="A700" s="63" t="s">
        <v>1287</v>
      </c>
      <c r="B700" s="63" t="s">
        <v>1601</v>
      </c>
      <c r="C700" s="63" t="str">
        <f>VLOOKUP(B700,'3. DB25 Alle koder'!B:C,2,FALSE)</f>
        <v>Detailhandel med kosmetikvarer og toiletartikler</v>
      </c>
      <c r="D700" s="64">
        <v>4</v>
      </c>
      <c r="E700" s="63" t="s">
        <v>3797</v>
      </c>
      <c r="F700" s="63" t="s">
        <v>1287</v>
      </c>
      <c r="G700" s="63" t="s">
        <v>1601</v>
      </c>
      <c r="H700" s="63" t="s">
        <v>2953</v>
      </c>
      <c r="I700" s="64">
        <v>1</v>
      </c>
      <c r="J700" s="63" t="s">
        <v>3797</v>
      </c>
    </row>
    <row r="701" spans="1:10" x14ac:dyDescent="0.25">
      <c r="A701" s="63" t="s">
        <v>1287</v>
      </c>
      <c r="B701" s="63" t="s">
        <v>1601</v>
      </c>
      <c r="C701" s="63" t="str">
        <f>VLOOKUP(B701,'3. DB25 Alle koder'!B:C,2,FALSE)</f>
        <v>Detailhandel med kosmetikvarer og toiletartikler</v>
      </c>
      <c r="D701" s="64">
        <v>4</v>
      </c>
      <c r="E701" s="63" t="s">
        <v>3797</v>
      </c>
      <c r="F701" s="63" t="s">
        <v>1287</v>
      </c>
      <c r="G701" s="63" t="s">
        <v>3553</v>
      </c>
      <c r="H701" s="63" t="s">
        <v>2970</v>
      </c>
      <c r="I701" s="69">
        <v>26</v>
      </c>
      <c r="J701" s="63" t="s">
        <v>3797</v>
      </c>
    </row>
    <row r="702" spans="1:10" x14ac:dyDescent="0.25">
      <c r="A702" s="63" t="s">
        <v>1287</v>
      </c>
      <c r="B702" s="63" t="s">
        <v>1601</v>
      </c>
      <c r="C702" s="63" t="str">
        <f>VLOOKUP(B702,'3. DB25 Alle koder'!B:C,2,FALSE)</f>
        <v>Detailhandel med kosmetikvarer og toiletartikler</v>
      </c>
      <c r="D702" s="64">
        <v>4</v>
      </c>
      <c r="E702" s="63" t="s">
        <v>3797</v>
      </c>
      <c r="F702" s="63" t="s">
        <v>1287</v>
      </c>
      <c r="G702" s="63" t="s">
        <v>3560</v>
      </c>
      <c r="H702" s="63" t="s">
        <v>2979</v>
      </c>
      <c r="I702" s="69">
        <v>7</v>
      </c>
      <c r="J702" s="63" t="s">
        <v>3797</v>
      </c>
    </row>
    <row r="703" spans="1:10" x14ac:dyDescent="0.25">
      <c r="A703" s="63" t="s">
        <v>1287</v>
      </c>
      <c r="B703" s="63" t="s">
        <v>1601</v>
      </c>
      <c r="C703" s="63" t="str">
        <f>VLOOKUP(B703,'3. DB25 Alle koder'!B:C,2,FALSE)</f>
        <v>Detailhandel med kosmetikvarer og toiletartikler</v>
      </c>
      <c r="D703" s="64">
        <v>4</v>
      </c>
      <c r="E703" s="67" t="s">
        <v>3797</v>
      </c>
      <c r="F703" s="63" t="s">
        <v>1287</v>
      </c>
      <c r="G703" s="67" t="s">
        <v>3563</v>
      </c>
      <c r="H703" s="67" t="s">
        <v>2983</v>
      </c>
      <c r="I703" s="69">
        <v>44</v>
      </c>
      <c r="J703" s="67" t="s">
        <v>3797</v>
      </c>
    </row>
    <row r="704" spans="1:10" x14ac:dyDescent="0.25">
      <c r="A704" s="63" t="s">
        <v>1287</v>
      </c>
      <c r="B704" s="63" t="s">
        <v>1604</v>
      </c>
      <c r="C704" s="63" t="str">
        <f>VLOOKUP(B704,'3. DB25 Alle koder'!B:C,2,FALSE)</f>
        <v>Detailhandel med blomster og planter</v>
      </c>
      <c r="D704" s="64">
        <v>5</v>
      </c>
      <c r="E704" s="67" t="s">
        <v>3797</v>
      </c>
      <c r="F704" s="63" t="s">
        <v>1287</v>
      </c>
      <c r="G704" s="63" t="s">
        <v>1604</v>
      </c>
      <c r="H704" s="63" t="s">
        <v>2955</v>
      </c>
      <c r="I704" s="64">
        <v>1</v>
      </c>
      <c r="J704" s="67" t="s">
        <v>3797</v>
      </c>
    </row>
    <row r="705" spans="1:10" x14ac:dyDescent="0.25">
      <c r="A705" s="63" t="s">
        <v>1287</v>
      </c>
      <c r="B705" s="63" t="s">
        <v>1604</v>
      </c>
      <c r="C705" s="63" t="str">
        <f>VLOOKUP(B705,'3. DB25 Alle koder'!B:C,2,FALSE)</f>
        <v>Detailhandel med blomster og planter</v>
      </c>
      <c r="D705" s="64">
        <v>5</v>
      </c>
      <c r="E705" s="63" t="s">
        <v>3797</v>
      </c>
      <c r="F705" s="63" t="s">
        <v>1287</v>
      </c>
      <c r="G705" s="63" t="s">
        <v>1606</v>
      </c>
      <c r="H705" s="63" t="s">
        <v>2956</v>
      </c>
      <c r="I705" s="64">
        <v>1</v>
      </c>
      <c r="J705" s="63" t="s">
        <v>3797</v>
      </c>
    </row>
    <row r="706" spans="1:10" x14ac:dyDescent="0.25">
      <c r="A706" s="63" t="s">
        <v>1287</v>
      </c>
      <c r="B706" s="63" t="s">
        <v>1604</v>
      </c>
      <c r="C706" s="63" t="str">
        <f>VLOOKUP(B706,'3. DB25 Alle koder'!B:C,2,FALSE)</f>
        <v>Detailhandel med blomster og planter</v>
      </c>
      <c r="D706" s="64">
        <v>5</v>
      </c>
      <c r="E706" s="63" t="s">
        <v>3797</v>
      </c>
      <c r="F706" s="63" t="s">
        <v>1287</v>
      </c>
      <c r="G706" s="63" t="s">
        <v>3553</v>
      </c>
      <c r="H706" s="63" t="s">
        <v>2970</v>
      </c>
      <c r="I706" s="69">
        <v>26</v>
      </c>
      <c r="J706" s="63" t="s">
        <v>3797</v>
      </c>
    </row>
    <row r="707" spans="1:10" x14ac:dyDescent="0.25">
      <c r="A707" s="63" t="s">
        <v>1287</v>
      </c>
      <c r="B707" s="63" t="s">
        <v>1604</v>
      </c>
      <c r="C707" s="63" t="str">
        <f>VLOOKUP(B707,'3. DB25 Alle koder'!B:C,2,FALSE)</f>
        <v>Detailhandel med blomster og planter</v>
      </c>
      <c r="D707" s="64">
        <v>5</v>
      </c>
      <c r="E707" s="63" t="s">
        <v>3797</v>
      </c>
      <c r="F707" s="63" t="s">
        <v>1287</v>
      </c>
      <c r="G707" s="67" t="s">
        <v>3561</v>
      </c>
      <c r="H707" s="67" t="s">
        <v>2980</v>
      </c>
      <c r="I707" s="69">
        <v>8</v>
      </c>
      <c r="J707" s="63" t="s">
        <v>3797</v>
      </c>
    </row>
    <row r="708" spans="1:10" x14ac:dyDescent="0.25">
      <c r="A708" s="63" t="s">
        <v>1287</v>
      </c>
      <c r="B708" s="63" t="s">
        <v>1604</v>
      </c>
      <c r="C708" s="63" t="str">
        <f>VLOOKUP(B708,'3. DB25 Alle koder'!B:C,2,FALSE)</f>
        <v>Detailhandel med blomster og planter</v>
      </c>
      <c r="D708" s="64">
        <v>5</v>
      </c>
      <c r="E708" s="67" t="s">
        <v>3797</v>
      </c>
      <c r="F708" s="63" t="s">
        <v>1287</v>
      </c>
      <c r="G708" s="67" t="s">
        <v>3563</v>
      </c>
      <c r="H708" s="67" t="s">
        <v>2983</v>
      </c>
      <c r="I708" s="69">
        <v>44</v>
      </c>
      <c r="J708" s="67" t="s">
        <v>3797</v>
      </c>
    </row>
    <row r="709" spans="1:10" x14ac:dyDescent="0.25">
      <c r="A709" s="63" t="s">
        <v>1287</v>
      </c>
      <c r="B709" s="63" t="s">
        <v>1606</v>
      </c>
      <c r="C709" s="63" t="str">
        <f>VLOOKUP(B709,'3. DB25 Alle koder'!B:C,2,FALSE)</f>
        <v>Detailhandel med kæledyr og udstyr til kæledyr</v>
      </c>
      <c r="D709" s="64">
        <v>4</v>
      </c>
      <c r="E709" s="63" t="s">
        <v>3797</v>
      </c>
      <c r="F709" s="63" t="s">
        <v>1287</v>
      </c>
      <c r="G709" s="63" t="s">
        <v>3620</v>
      </c>
      <c r="H709" s="63" t="s">
        <v>2957</v>
      </c>
      <c r="I709" s="64">
        <v>1</v>
      </c>
      <c r="J709" s="63" t="s">
        <v>3797</v>
      </c>
    </row>
    <row r="710" spans="1:10" x14ac:dyDescent="0.25">
      <c r="A710" s="63" t="s">
        <v>1287</v>
      </c>
      <c r="B710" s="63" t="s">
        <v>1606</v>
      </c>
      <c r="C710" s="63" t="str">
        <f>VLOOKUP(B710,'3. DB25 Alle koder'!B:C,2,FALSE)</f>
        <v>Detailhandel med kæledyr og udstyr til kæledyr</v>
      </c>
      <c r="D710" s="64">
        <v>4</v>
      </c>
      <c r="E710" s="63" t="s">
        <v>3797</v>
      </c>
      <c r="F710" s="63" t="s">
        <v>1287</v>
      </c>
      <c r="G710" s="63" t="s">
        <v>3553</v>
      </c>
      <c r="H710" s="63" t="s">
        <v>2970</v>
      </c>
      <c r="I710" s="69">
        <v>26</v>
      </c>
      <c r="J710" s="63" t="s">
        <v>3797</v>
      </c>
    </row>
    <row r="711" spans="1:10" x14ac:dyDescent="0.25">
      <c r="A711" s="63" t="s">
        <v>1287</v>
      </c>
      <c r="B711" s="63" t="s">
        <v>1606</v>
      </c>
      <c r="C711" s="63" t="str">
        <f>VLOOKUP(B711,'3. DB25 Alle koder'!B:C,2,FALSE)</f>
        <v>Detailhandel med kæledyr og udstyr til kæledyr</v>
      </c>
      <c r="D711" s="64">
        <v>4</v>
      </c>
      <c r="E711" s="63" t="s">
        <v>3797</v>
      </c>
      <c r="F711" s="63" t="s">
        <v>1287</v>
      </c>
      <c r="G711" s="63" t="s">
        <v>3561</v>
      </c>
      <c r="H711" s="63" t="s">
        <v>2980</v>
      </c>
      <c r="I711" s="69">
        <v>8</v>
      </c>
      <c r="J711" s="63" t="s">
        <v>3797</v>
      </c>
    </row>
    <row r="712" spans="1:10" x14ac:dyDescent="0.25">
      <c r="A712" s="63" t="s">
        <v>1287</v>
      </c>
      <c r="B712" s="63" t="s">
        <v>1606</v>
      </c>
      <c r="C712" s="63" t="str">
        <f>VLOOKUP(B712,'3. DB25 Alle koder'!B:C,2,FALSE)</f>
        <v>Detailhandel med kæledyr og udstyr til kæledyr</v>
      </c>
      <c r="D712" s="64">
        <v>4</v>
      </c>
      <c r="E712" s="67" t="s">
        <v>3797</v>
      </c>
      <c r="F712" s="63" t="s">
        <v>1287</v>
      </c>
      <c r="G712" s="67" t="s">
        <v>3563</v>
      </c>
      <c r="H712" s="67" t="s">
        <v>2983</v>
      </c>
      <c r="I712" s="69">
        <v>44</v>
      </c>
      <c r="J712" s="67" t="s">
        <v>3797</v>
      </c>
    </row>
    <row r="713" spans="1:10" x14ac:dyDescent="0.25">
      <c r="A713" s="63" t="s">
        <v>1287</v>
      </c>
      <c r="B713" s="63" t="s">
        <v>1610</v>
      </c>
      <c r="C713" s="63" t="str">
        <f>VLOOKUP(B713,'3. DB25 Alle koder'!B:C,2,FALSE)</f>
        <v>Detailhandel med ure og smykker</v>
      </c>
      <c r="D713" s="64">
        <v>4</v>
      </c>
      <c r="E713" s="63" t="s">
        <v>3797</v>
      </c>
      <c r="F713" s="63" t="s">
        <v>1287</v>
      </c>
      <c r="G713" s="63" t="s">
        <v>1610</v>
      </c>
      <c r="H713" s="63" t="s">
        <v>2958</v>
      </c>
      <c r="I713" s="64">
        <v>1</v>
      </c>
      <c r="J713" s="63" t="s">
        <v>3797</v>
      </c>
    </row>
    <row r="714" spans="1:10" x14ac:dyDescent="0.25">
      <c r="A714" s="63" t="s">
        <v>1287</v>
      </c>
      <c r="B714" s="63" t="s">
        <v>1610</v>
      </c>
      <c r="C714" s="63" t="str">
        <f>VLOOKUP(B714,'3. DB25 Alle koder'!B:C,2,FALSE)</f>
        <v>Detailhandel med ure og smykker</v>
      </c>
      <c r="D714" s="64">
        <v>4</v>
      </c>
      <c r="E714" s="63" t="s">
        <v>3797</v>
      </c>
      <c r="F714" s="63" t="s">
        <v>1287</v>
      </c>
      <c r="G714" s="63" t="s">
        <v>3553</v>
      </c>
      <c r="H714" s="63" t="s">
        <v>2970</v>
      </c>
      <c r="I714" s="69">
        <v>26</v>
      </c>
      <c r="J714" s="63" t="s">
        <v>3797</v>
      </c>
    </row>
    <row r="715" spans="1:10" x14ac:dyDescent="0.25">
      <c r="A715" s="63" t="s">
        <v>1287</v>
      </c>
      <c r="B715" s="63" t="s">
        <v>1610</v>
      </c>
      <c r="C715" s="63" t="str">
        <f>VLOOKUP(B715,'3. DB25 Alle koder'!B:C,2,FALSE)</f>
        <v>Detailhandel med ure og smykker</v>
      </c>
      <c r="D715" s="64">
        <v>4</v>
      </c>
      <c r="E715" s="63" t="s">
        <v>3797</v>
      </c>
      <c r="F715" s="63" t="s">
        <v>1287</v>
      </c>
      <c r="G715" s="63" t="s">
        <v>3559</v>
      </c>
      <c r="H715" s="63" t="s">
        <v>2978</v>
      </c>
      <c r="I715" s="69">
        <v>9</v>
      </c>
      <c r="J715" s="63" t="s">
        <v>3797</v>
      </c>
    </row>
    <row r="716" spans="1:10" x14ac:dyDescent="0.25">
      <c r="A716" s="63" t="s">
        <v>1287</v>
      </c>
      <c r="B716" s="63" t="s">
        <v>1610</v>
      </c>
      <c r="C716" s="63" t="str">
        <f>VLOOKUP(B716,'3. DB25 Alle koder'!B:C,2,FALSE)</f>
        <v>Detailhandel med ure og smykker</v>
      </c>
      <c r="D716" s="64">
        <v>4</v>
      </c>
      <c r="E716" s="67" t="s">
        <v>3797</v>
      </c>
      <c r="F716" s="63" t="s">
        <v>1287</v>
      </c>
      <c r="G716" s="67" t="s">
        <v>3563</v>
      </c>
      <c r="H716" s="67" t="s">
        <v>2983</v>
      </c>
      <c r="I716" s="69">
        <v>44</v>
      </c>
      <c r="J716" s="67" t="s">
        <v>3797</v>
      </c>
    </row>
    <row r="717" spans="1:10" x14ac:dyDescent="0.25">
      <c r="A717" s="63" t="s">
        <v>1287</v>
      </c>
      <c r="B717" s="63" t="s">
        <v>1613</v>
      </c>
      <c r="C717" s="63" t="str">
        <f>VLOOKUP(B717,'3. DB25 Alle koder'!B:C,2,FALSE)</f>
        <v>Detailhandel med andre nye varer</v>
      </c>
      <c r="D717" s="64">
        <v>8</v>
      </c>
      <c r="E717" s="77" t="s">
        <v>3922</v>
      </c>
      <c r="F717" s="63" t="s">
        <v>1287</v>
      </c>
      <c r="G717" s="63" t="s">
        <v>3622</v>
      </c>
      <c r="H717" s="63" t="s">
        <v>2961</v>
      </c>
      <c r="I717" s="64">
        <v>1</v>
      </c>
      <c r="J717" s="77" t="s">
        <v>3922</v>
      </c>
    </row>
    <row r="718" spans="1:10" x14ac:dyDescent="0.25">
      <c r="A718" s="63" t="s">
        <v>1287</v>
      </c>
      <c r="B718" s="63" t="s">
        <v>1613</v>
      </c>
      <c r="C718" s="63" t="str">
        <f>VLOOKUP(B718,'3. DB25 Alle koder'!B:C,2,FALSE)</f>
        <v>Detailhandel med andre nye varer</v>
      </c>
      <c r="D718" s="64">
        <v>8</v>
      </c>
      <c r="E718" s="87" t="s">
        <v>3923</v>
      </c>
      <c r="F718" s="63" t="s">
        <v>1287</v>
      </c>
      <c r="G718" s="63" t="s">
        <v>3623</v>
      </c>
      <c r="H718" s="63" t="s">
        <v>2962</v>
      </c>
      <c r="I718" s="64">
        <v>1</v>
      </c>
      <c r="J718" s="87" t="s">
        <v>3923</v>
      </c>
    </row>
    <row r="719" spans="1:10" x14ac:dyDescent="0.25">
      <c r="A719" s="63" t="s">
        <v>1287</v>
      </c>
      <c r="B719" s="63" t="s">
        <v>1613</v>
      </c>
      <c r="C719" s="63" t="str">
        <f>VLOOKUP(B719,'3. DB25 Alle koder'!B:C,2,FALSE)</f>
        <v>Detailhandel med andre nye varer</v>
      </c>
      <c r="D719" s="64">
        <v>8</v>
      </c>
      <c r="E719" s="92" t="s">
        <v>4085</v>
      </c>
      <c r="F719" s="63" t="s">
        <v>1287</v>
      </c>
      <c r="G719" s="63" t="s">
        <v>3552</v>
      </c>
      <c r="H719" s="63" t="s">
        <v>2964</v>
      </c>
      <c r="I719" s="64">
        <v>7</v>
      </c>
      <c r="J719" s="92" t="s">
        <v>4085</v>
      </c>
    </row>
    <row r="720" spans="1:10" x14ac:dyDescent="0.25">
      <c r="A720" s="63" t="s">
        <v>1287</v>
      </c>
      <c r="B720" s="63" t="s">
        <v>1613</v>
      </c>
      <c r="C720" s="63" t="str">
        <f>VLOOKUP(B720,'3. DB25 Alle koder'!B:C,2,FALSE)</f>
        <v>Detailhandel med andre nye varer</v>
      </c>
      <c r="D720" s="64">
        <v>8</v>
      </c>
      <c r="E720" s="63" t="s">
        <v>3797</v>
      </c>
      <c r="F720" s="63" t="s">
        <v>1287</v>
      </c>
      <c r="G720" s="63" t="s">
        <v>3553</v>
      </c>
      <c r="H720" s="63" t="s">
        <v>2970</v>
      </c>
      <c r="I720" s="69">
        <v>26</v>
      </c>
      <c r="J720" s="63" t="s">
        <v>3797</v>
      </c>
    </row>
    <row r="721" spans="1:10" x14ac:dyDescent="0.25">
      <c r="A721" s="63" t="s">
        <v>1287</v>
      </c>
      <c r="B721" s="63" t="s">
        <v>1613</v>
      </c>
      <c r="C721" s="63" t="str">
        <f>VLOOKUP(B721,'3. DB25 Alle koder'!B:C,2,FALSE)</f>
        <v>Detailhandel med andre nye varer</v>
      </c>
      <c r="D721" s="64">
        <v>8</v>
      </c>
      <c r="E721" s="63" t="s">
        <v>3797</v>
      </c>
      <c r="F721" s="63" t="s">
        <v>1287</v>
      </c>
      <c r="G721" s="63" t="s">
        <v>3555</v>
      </c>
      <c r="H721" s="63" t="s">
        <v>2974</v>
      </c>
      <c r="I721" s="69">
        <v>6</v>
      </c>
      <c r="J721" s="63" t="s">
        <v>3797</v>
      </c>
    </row>
    <row r="722" spans="1:10" x14ac:dyDescent="0.25">
      <c r="A722" s="63" t="s">
        <v>1287</v>
      </c>
      <c r="B722" s="63" t="s">
        <v>1613</v>
      </c>
      <c r="C722" s="63" t="str">
        <f>VLOOKUP(B722,'3. DB25 Alle koder'!B:C,2,FALSE)</f>
        <v>Detailhandel med andre nye varer</v>
      </c>
      <c r="D722" s="64">
        <v>8</v>
      </c>
      <c r="E722" s="63" t="s">
        <v>3797</v>
      </c>
      <c r="F722" s="63" t="s">
        <v>1287</v>
      </c>
      <c r="G722" s="63" t="s">
        <v>3556</v>
      </c>
      <c r="H722" s="63" t="s">
        <v>2975</v>
      </c>
      <c r="I722" s="69">
        <v>11</v>
      </c>
      <c r="J722" s="63" t="s">
        <v>3797</v>
      </c>
    </row>
    <row r="723" spans="1:10" x14ac:dyDescent="0.25">
      <c r="A723" s="63" t="s">
        <v>1287</v>
      </c>
      <c r="B723" s="63" t="s">
        <v>1613</v>
      </c>
      <c r="C723" s="63" t="str">
        <f>VLOOKUP(B723,'3. DB25 Alle koder'!B:C,2,FALSE)</f>
        <v>Detailhandel med andre nye varer</v>
      </c>
      <c r="D723" s="64">
        <v>8</v>
      </c>
      <c r="E723" s="63" t="s">
        <v>3797</v>
      </c>
      <c r="F723" s="63" t="s">
        <v>1287</v>
      </c>
      <c r="G723" s="63" t="s">
        <v>3561</v>
      </c>
      <c r="H723" s="63" t="s">
        <v>2980</v>
      </c>
      <c r="I723" s="69">
        <v>8</v>
      </c>
      <c r="J723" s="63" t="s">
        <v>3797</v>
      </c>
    </row>
    <row r="724" spans="1:10" x14ac:dyDescent="0.25">
      <c r="A724" s="63" t="s">
        <v>1287</v>
      </c>
      <c r="B724" s="63" t="s">
        <v>1613</v>
      </c>
      <c r="C724" s="63" t="str">
        <f>VLOOKUP(B724,'3. DB25 Alle koder'!B:C,2,FALSE)</f>
        <v>Detailhandel med andre nye varer</v>
      </c>
      <c r="D724" s="64">
        <v>8</v>
      </c>
      <c r="E724" s="67" t="s">
        <v>3797</v>
      </c>
      <c r="F724" s="63" t="s">
        <v>1287</v>
      </c>
      <c r="G724" s="67" t="s">
        <v>3563</v>
      </c>
      <c r="H724" s="67" t="s">
        <v>2983</v>
      </c>
      <c r="I724" s="69">
        <v>44</v>
      </c>
      <c r="J724" s="67" t="s">
        <v>3797</v>
      </c>
    </row>
    <row r="725" spans="1:10" x14ac:dyDescent="0.25">
      <c r="A725" s="63" t="s">
        <v>1287</v>
      </c>
      <c r="B725" s="63" t="s">
        <v>1616</v>
      </c>
      <c r="C725" s="63" t="str">
        <f>VLOOKUP(B725,'3. DB25 Alle koder'!B:C,2,FALSE)</f>
        <v>Detailhandel med brugte varer</v>
      </c>
      <c r="D725" s="69">
        <v>5</v>
      </c>
      <c r="E725" s="77" t="s">
        <v>3930</v>
      </c>
      <c r="F725" s="63" t="s">
        <v>1287</v>
      </c>
      <c r="G725" s="63" t="s">
        <v>1616</v>
      </c>
      <c r="H725" s="63" t="s">
        <v>2965</v>
      </c>
      <c r="I725" s="64">
        <v>3</v>
      </c>
      <c r="J725" s="77" t="s">
        <v>3930</v>
      </c>
    </row>
    <row r="726" spans="1:10" x14ac:dyDescent="0.25">
      <c r="A726" s="63" t="s">
        <v>1287</v>
      </c>
      <c r="B726" s="71" t="s">
        <v>1616</v>
      </c>
      <c r="C726" s="63" t="str">
        <f>VLOOKUP(B726,'3. DB25 Alle koder'!B:C,2,FALSE)</f>
        <v>Detailhandel med brugte varer</v>
      </c>
      <c r="D726" s="69">
        <v>5</v>
      </c>
      <c r="E726" s="107" t="s">
        <v>4124</v>
      </c>
      <c r="F726" s="63" t="s">
        <v>1287</v>
      </c>
      <c r="G726" s="106" t="s">
        <v>1624</v>
      </c>
      <c r="H726" s="106" t="s">
        <v>2968</v>
      </c>
      <c r="I726" s="69">
        <v>6</v>
      </c>
      <c r="J726" s="107"/>
    </row>
    <row r="727" spans="1:10" x14ac:dyDescent="0.25">
      <c r="A727" s="63" t="s">
        <v>1287</v>
      </c>
      <c r="B727" s="63" t="s">
        <v>1616</v>
      </c>
      <c r="C727" s="63" t="str">
        <f>VLOOKUP(B727,'3. DB25 Alle koder'!B:C,2,FALSE)</f>
        <v>Detailhandel med brugte varer</v>
      </c>
      <c r="D727" s="69">
        <v>5</v>
      </c>
      <c r="E727" s="63" t="s">
        <v>3797</v>
      </c>
      <c r="F727" s="63" t="s">
        <v>1287</v>
      </c>
      <c r="G727" s="63" t="s">
        <v>3553</v>
      </c>
      <c r="H727" s="63" t="s">
        <v>2970</v>
      </c>
      <c r="I727" s="69">
        <v>26</v>
      </c>
      <c r="J727" s="63" t="s">
        <v>3797</v>
      </c>
    </row>
    <row r="728" spans="1:10" x14ac:dyDescent="0.25">
      <c r="A728" s="63" t="s">
        <v>1287</v>
      </c>
      <c r="B728" s="63" t="s">
        <v>1616</v>
      </c>
      <c r="C728" s="63" t="str">
        <f>VLOOKUP(B728,'3. DB25 Alle koder'!B:C,2,FALSE)</f>
        <v>Detailhandel med brugte varer</v>
      </c>
      <c r="D728" s="69">
        <v>5</v>
      </c>
      <c r="E728" s="63" t="s">
        <v>3797</v>
      </c>
      <c r="F728" s="63" t="s">
        <v>1287</v>
      </c>
      <c r="G728" s="67" t="s">
        <v>3561</v>
      </c>
      <c r="H728" s="67" t="s">
        <v>2980</v>
      </c>
      <c r="I728" s="69">
        <v>8</v>
      </c>
      <c r="J728" s="63" t="s">
        <v>3797</v>
      </c>
    </row>
    <row r="729" spans="1:10" x14ac:dyDescent="0.25">
      <c r="A729" s="63" t="s">
        <v>1287</v>
      </c>
      <c r="B729" s="63" t="s">
        <v>1616</v>
      </c>
      <c r="C729" s="63" t="str">
        <f>VLOOKUP(B729,'3. DB25 Alle koder'!B:C,2,FALSE)</f>
        <v>Detailhandel med brugte varer</v>
      </c>
      <c r="D729" s="69">
        <v>5</v>
      </c>
      <c r="E729" s="67" t="s">
        <v>3797</v>
      </c>
      <c r="F729" s="63" t="s">
        <v>1287</v>
      </c>
      <c r="G729" s="67" t="s">
        <v>3563</v>
      </c>
      <c r="H729" s="67" t="s">
        <v>2983</v>
      </c>
      <c r="I729" s="69">
        <v>44</v>
      </c>
      <c r="J729" s="67" t="s">
        <v>3797</v>
      </c>
    </row>
    <row r="730" spans="1:10" x14ac:dyDescent="0.25">
      <c r="A730" s="63" t="s">
        <v>1287</v>
      </c>
      <c r="B730" s="63" t="s">
        <v>1621</v>
      </c>
      <c r="C730" s="63" t="str">
        <f>VLOOKUP(B730,'3. DB25 Alle koder'!B:C,2,FALSE)</f>
        <v>Detailhandel med motorkøretøjer</v>
      </c>
      <c r="D730" s="64">
        <v>3</v>
      </c>
      <c r="E730" s="77" t="s">
        <v>3900</v>
      </c>
      <c r="F730" s="63" t="s">
        <v>1287</v>
      </c>
      <c r="G730" s="63" t="s">
        <v>3593</v>
      </c>
      <c r="H730" s="63" t="s">
        <v>2855</v>
      </c>
      <c r="I730" s="69">
        <v>2</v>
      </c>
      <c r="J730" s="77" t="s">
        <v>3900</v>
      </c>
    </row>
    <row r="731" spans="1:10" x14ac:dyDescent="0.25">
      <c r="A731" s="63" t="s">
        <v>1287</v>
      </c>
      <c r="B731" s="63" t="s">
        <v>1621</v>
      </c>
      <c r="C731" s="63" t="str">
        <f>VLOOKUP(B731,'3. DB25 Alle koder'!B:C,2,FALSE)</f>
        <v>Detailhandel med motorkøretøjer</v>
      </c>
      <c r="D731" s="64">
        <v>3</v>
      </c>
      <c r="E731" s="77" t="s">
        <v>3903</v>
      </c>
      <c r="F731" s="63" t="s">
        <v>1287</v>
      </c>
      <c r="G731" s="63" t="s">
        <v>3545</v>
      </c>
      <c r="H731" s="63" t="s">
        <v>2858</v>
      </c>
      <c r="I731" s="69">
        <v>4</v>
      </c>
      <c r="J731" s="77" t="s">
        <v>3903</v>
      </c>
    </row>
    <row r="732" spans="1:10" x14ac:dyDescent="0.25">
      <c r="A732" s="63" t="s">
        <v>1287</v>
      </c>
      <c r="B732" s="63" t="s">
        <v>1621</v>
      </c>
      <c r="C732" s="63" t="str">
        <f>VLOOKUP(B732,'3. DB25 Alle koder'!B:C,2,FALSE)</f>
        <v>Detailhandel med motorkøretøjer</v>
      </c>
      <c r="D732" s="64">
        <v>3</v>
      </c>
      <c r="E732" s="77" t="s">
        <v>3903</v>
      </c>
      <c r="F732" s="63" t="s">
        <v>1287</v>
      </c>
      <c r="G732" s="63" t="s">
        <v>3546</v>
      </c>
      <c r="H732" s="63" t="s">
        <v>2859</v>
      </c>
      <c r="I732" s="69">
        <v>4</v>
      </c>
      <c r="J732" s="77" t="s">
        <v>3903</v>
      </c>
    </row>
    <row r="733" spans="1:10" x14ac:dyDescent="0.25">
      <c r="A733" s="63" t="s">
        <v>1287</v>
      </c>
      <c r="B733" s="63" t="s">
        <v>1624</v>
      </c>
      <c r="C733" s="63" t="str">
        <f>VLOOKUP(B733,'3. DB25 Alle koder'!B:C,2,FALSE)</f>
        <v>Detailhandel med reservedele og tilbehør til motorkøretøjer</v>
      </c>
      <c r="D733" s="64">
        <v>1</v>
      </c>
      <c r="E733" s="67" t="s">
        <v>3797</v>
      </c>
      <c r="F733" s="63" t="s">
        <v>1287</v>
      </c>
      <c r="G733" s="63" t="s">
        <v>3596</v>
      </c>
      <c r="H733" s="63" t="s">
        <v>1623</v>
      </c>
      <c r="I733" s="69">
        <v>2</v>
      </c>
      <c r="J733" s="67" t="s">
        <v>3797</v>
      </c>
    </row>
    <row r="734" spans="1:10" x14ac:dyDescent="0.25">
      <c r="A734" s="63" t="s">
        <v>1287</v>
      </c>
      <c r="B734" s="63" t="s">
        <v>1627</v>
      </c>
      <c r="C734" s="63" t="str">
        <f>VLOOKUP(B734,'3. DB25 Alle koder'!B:C,2,FALSE)</f>
        <v>Detailhandel med motorcykler samt reservedele og tilbehør dertil</v>
      </c>
      <c r="D734" s="64">
        <v>1</v>
      </c>
      <c r="E734" s="67" t="s">
        <v>3907</v>
      </c>
      <c r="F734" s="63" t="s">
        <v>1287</v>
      </c>
      <c r="G734" s="63" t="s">
        <v>3379</v>
      </c>
      <c r="H734" s="63" t="s">
        <v>2871</v>
      </c>
      <c r="I734" s="69">
        <v>6</v>
      </c>
      <c r="J734" s="67" t="s">
        <v>3907</v>
      </c>
    </row>
    <row r="735" spans="1:10" x14ac:dyDescent="0.25">
      <c r="A735" s="63" t="s">
        <v>1287</v>
      </c>
      <c r="B735" s="71" t="s">
        <v>1631</v>
      </c>
      <c r="C735" s="63" t="str">
        <f>VLOOKUP(B735,'3. DB25 Alle koder'!B:C,2,FALSE)</f>
        <v>Formidlingsaktiviteter inden for ikke-specialiseret detailhandel</v>
      </c>
      <c r="D735" s="69">
        <v>15</v>
      </c>
      <c r="E735" s="109"/>
      <c r="F735" s="63" t="s">
        <v>1287</v>
      </c>
      <c r="G735" s="108" t="s">
        <v>1484</v>
      </c>
      <c r="H735" s="108" t="s">
        <v>2907</v>
      </c>
      <c r="I735" s="69">
        <v>3</v>
      </c>
      <c r="J735" s="109"/>
    </row>
    <row r="736" spans="1:10" x14ac:dyDescent="0.25">
      <c r="A736" s="63" t="s">
        <v>1287</v>
      </c>
      <c r="B736" s="71" t="s">
        <v>1631</v>
      </c>
      <c r="C736" s="63" t="str">
        <f>VLOOKUP(B736,'3. DB25 Alle koder'!B:C,2,FALSE)</f>
        <v>Formidlingsaktiviteter inden for ikke-specialiseret detailhandel</v>
      </c>
      <c r="D736" s="69">
        <v>15</v>
      </c>
      <c r="E736" s="109"/>
      <c r="F736" s="63" t="s">
        <v>1287</v>
      </c>
      <c r="G736" s="108" t="s">
        <v>1486</v>
      </c>
      <c r="H736" s="108" t="s">
        <v>2908</v>
      </c>
      <c r="I736" s="69">
        <v>2</v>
      </c>
      <c r="J736" s="109"/>
    </row>
    <row r="737" spans="1:10" x14ac:dyDescent="0.25">
      <c r="A737" s="63" t="s">
        <v>1287</v>
      </c>
      <c r="B737" s="71" t="s">
        <v>1631</v>
      </c>
      <c r="C737" s="63" t="str">
        <f>VLOOKUP(B737,'3. DB25 Alle koder'!B:C,2,FALSE)</f>
        <v>Formidlingsaktiviteter inden for ikke-specialiseret detailhandel</v>
      </c>
      <c r="D737" s="69">
        <v>15</v>
      </c>
      <c r="E737" s="95"/>
      <c r="F737" s="63" t="s">
        <v>1287</v>
      </c>
      <c r="G737" s="106" t="s">
        <v>1488</v>
      </c>
      <c r="H737" s="106" t="s">
        <v>2909</v>
      </c>
      <c r="I737" s="69">
        <v>2</v>
      </c>
      <c r="J737" s="95"/>
    </row>
    <row r="738" spans="1:10" x14ac:dyDescent="0.25">
      <c r="A738" s="63" t="s">
        <v>1287</v>
      </c>
      <c r="B738" s="63" t="s">
        <v>1631</v>
      </c>
      <c r="C738" s="63" t="str">
        <f>VLOOKUP(B738,'3. DB25 Alle koder'!B:C,2,FALSE)</f>
        <v>Formidlingsaktiviteter inden for ikke-specialiseret detailhandel</v>
      </c>
      <c r="D738" s="69">
        <v>15</v>
      </c>
      <c r="E738" s="77" t="s">
        <v>3931</v>
      </c>
      <c r="F738" s="63" t="s">
        <v>1287</v>
      </c>
      <c r="G738" s="110" t="s">
        <v>1616</v>
      </c>
      <c r="H738" s="110" t="s">
        <v>2965</v>
      </c>
      <c r="I738" s="64">
        <v>3</v>
      </c>
      <c r="J738" s="77" t="s">
        <v>3931</v>
      </c>
    </row>
    <row r="739" spans="1:10" x14ac:dyDescent="0.25">
      <c r="A739" s="63" t="s">
        <v>1287</v>
      </c>
      <c r="B739" s="71" t="s">
        <v>1631</v>
      </c>
      <c r="C739" s="63" t="str">
        <f>VLOOKUP(B739,'3. DB25 Alle koder'!B:C,2,FALSE)</f>
        <v>Formidlingsaktiviteter inden for ikke-specialiseret detailhandel</v>
      </c>
      <c r="D739" s="69">
        <v>15</v>
      </c>
      <c r="E739" s="95"/>
      <c r="F739" s="63" t="s">
        <v>1287</v>
      </c>
      <c r="G739" s="106" t="s">
        <v>3554</v>
      </c>
      <c r="H739" s="106" t="s">
        <v>2973</v>
      </c>
      <c r="I739" s="69">
        <v>13</v>
      </c>
      <c r="J739" s="95"/>
    </row>
    <row r="740" spans="1:10" x14ac:dyDescent="0.25">
      <c r="A740" s="63" t="s">
        <v>1287</v>
      </c>
      <c r="B740" s="71" t="s">
        <v>1631</v>
      </c>
      <c r="C740" s="63" t="str">
        <f>VLOOKUP(B740,'3. DB25 Alle koder'!B:C,2,FALSE)</f>
        <v>Formidlingsaktiviteter inden for ikke-specialiseret detailhandel</v>
      </c>
      <c r="D740" s="69">
        <v>15</v>
      </c>
      <c r="E740" s="95"/>
      <c r="F740" s="63" t="s">
        <v>1287</v>
      </c>
      <c r="G740" s="106" t="s">
        <v>3555</v>
      </c>
      <c r="H740" s="106" t="s">
        <v>2974</v>
      </c>
      <c r="I740" s="69">
        <v>6</v>
      </c>
      <c r="J740" s="95"/>
    </row>
    <row r="741" spans="1:10" x14ac:dyDescent="0.25">
      <c r="A741" s="63" t="s">
        <v>1287</v>
      </c>
      <c r="B741" s="71" t="s">
        <v>1631</v>
      </c>
      <c r="C741" s="63" t="str">
        <f>VLOOKUP(B741,'3. DB25 Alle koder'!B:C,2,FALSE)</f>
        <v>Formidlingsaktiviteter inden for ikke-specialiseret detailhandel</v>
      </c>
      <c r="D741" s="69">
        <v>15</v>
      </c>
      <c r="E741" s="95"/>
      <c r="F741" s="63" t="s">
        <v>1287</v>
      </c>
      <c r="G741" s="106" t="s">
        <v>3556</v>
      </c>
      <c r="H741" s="106" t="s">
        <v>2975</v>
      </c>
      <c r="I741" s="69">
        <v>11</v>
      </c>
      <c r="J741" s="95"/>
    </row>
    <row r="742" spans="1:10" x14ac:dyDescent="0.25">
      <c r="A742" s="63" t="s">
        <v>1287</v>
      </c>
      <c r="B742" s="71" t="s">
        <v>1631</v>
      </c>
      <c r="C742" s="63" t="str">
        <f>VLOOKUP(B742,'3. DB25 Alle koder'!B:C,2,FALSE)</f>
        <v>Formidlingsaktiviteter inden for ikke-specialiseret detailhandel</v>
      </c>
      <c r="D742" s="69">
        <v>15</v>
      </c>
      <c r="E742" s="95"/>
      <c r="F742" s="63" t="s">
        <v>1287</v>
      </c>
      <c r="G742" s="106" t="s">
        <v>3557</v>
      </c>
      <c r="H742" s="106" t="s">
        <v>2976</v>
      </c>
      <c r="I742" s="69">
        <v>6</v>
      </c>
      <c r="J742" s="95"/>
    </row>
    <row r="743" spans="1:10" x14ac:dyDescent="0.25">
      <c r="A743" s="63" t="s">
        <v>1287</v>
      </c>
      <c r="B743" s="71" t="s">
        <v>1631</v>
      </c>
      <c r="C743" s="63" t="str">
        <f>VLOOKUP(B743,'3. DB25 Alle koder'!B:C,2,FALSE)</f>
        <v>Formidlingsaktiviteter inden for ikke-specialiseret detailhandel</v>
      </c>
      <c r="D743" s="69">
        <v>15</v>
      </c>
      <c r="E743" s="95"/>
      <c r="F743" s="63" t="s">
        <v>1287</v>
      </c>
      <c r="G743" s="106" t="s">
        <v>3558</v>
      </c>
      <c r="H743" s="106" t="s">
        <v>2977</v>
      </c>
      <c r="I743" s="69">
        <v>9</v>
      </c>
      <c r="J743" s="95"/>
    </row>
    <row r="744" spans="1:10" x14ac:dyDescent="0.25">
      <c r="A744" s="63" t="s">
        <v>1287</v>
      </c>
      <c r="B744" s="71" t="s">
        <v>1631</v>
      </c>
      <c r="C744" s="63" t="str">
        <f>VLOOKUP(B744,'3. DB25 Alle koder'!B:C,2,FALSE)</f>
        <v>Formidlingsaktiviteter inden for ikke-specialiseret detailhandel</v>
      </c>
      <c r="D744" s="69">
        <v>15</v>
      </c>
      <c r="E744" s="95"/>
      <c r="F744" s="63" t="s">
        <v>1287</v>
      </c>
      <c r="G744" s="106" t="s">
        <v>3559</v>
      </c>
      <c r="H744" s="106" t="s">
        <v>2978</v>
      </c>
      <c r="I744" s="69">
        <v>9</v>
      </c>
      <c r="J744" s="95"/>
    </row>
    <row r="745" spans="1:10" x14ac:dyDescent="0.25">
      <c r="A745" s="63" t="s">
        <v>1287</v>
      </c>
      <c r="B745" s="71" t="s">
        <v>1631</v>
      </c>
      <c r="C745" s="63" t="str">
        <f>VLOOKUP(B745,'3. DB25 Alle koder'!B:C,2,FALSE)</f>
        <v>Formidlingsaktiviteter inden for ikke-specialiseret detailhandel</v>
      </c>
      <c r="D745" s="69">
        <v>15</v>
      </c>
      <c r="E745" s="95"/>
      <c r="F745" s="63" t="s">
        <v>1287</v>
      </c>
      <c r="G745" s="106" t="s">
        <v>3560</v>
      </c>
      <c r="H745" s="106" t="s">
        <v>2979</v>
      </c>
      <c r="I745" s="69">
        <v>7</v>
      </c>
      <c r="J745" s="95"/>
    </row>
    <row r="746" spans="1:10" x14ac:dyDescent="0.25">
      <c r="A746" s="63" t="s">
        <v>1287</v>
      </c>
      <c r="B746" s="71" t="s">
        <v>1631</v>
      </c>
      <c r="C746" s="63" t="str">
        <f>VLOOKUP(B746,'3. DB25 Alle koder'!B:C,2,FALSE)</f>
        <v>Formidlingsaktiviteter inden for ikke-specialiseret detailhandel</v>
      </c>
      <c r="D746" s="69">
        <v>15</v>
      </c>
      <c r="E746" s="95"/>
      <c r="F746" s="63" t="s">
        <v>1287</v>
      </c>
      <c r="G746" s="106" t="s">
        <v>3561</v>
      </c>
      <c r="H746" s="106" t="s">
        <v>2980</v>
      </c>
      <c r="I746" s="69">
        <v>8</v>
      </c>
      <c r="J746" s="95"/>
    </row>
    <row r="747" spans="1:10" x14ac:dyDescent="0.25">
      <c r="A747" s="63" t="s">
        <v>1287</v>
      </c>
      <c r="B747" s="71" t="s">
        <v>1631</v>
      </c>
      <c r="C747" s="63" t="str">
        <f>VLOOKUP(B747,'3. DB25 Alle koder'!B:C,2,FALSE)</f>
        <v>Formidlingsaktiviteter inden for ikke-specialiseret detailhandel</v>
      </c>
      <c r="D747" s="69">
        <v>15</v>
      </c>
      <c r="E747" s="95"/>
      <c r="F747" s="63" t="s">
        <v>1287</v>
      </c>
      <c r="G747" s="106" t="s">
        <v>3562</v>
      </c>
      <c r="H747" s="106" t="s">
        <v>2981</v>
      </c>
      <c r="I747" s="69">
        <v>6</v>
      </c>
      <c r="J747" s="95"/>
    </row>
    <row r="748" spans="1:10" x14ac:dyDescent="0.25">
      <c r="A748" s="63" t="s">
        <v>1287</v>
      </c>
      <c r="B748" s="71" t="s">
        <v>1631</v>
      </c>
      <c r="C748" s="63" t="str">
        <f>VLOOKUP(B748,'3. DB25 Alle koder'!B:C,2,FALSE)</f>
        <v>Formidlingsaktiviteter inden for ikke-specialiseret detailhandel</v>
      </c>
      <c r="D748" s="69">
        <v>15</v>
      </c>
      <c r="E748" s="95" t="s">
        <v>4125</v>
      </c>
      <c r="F748" s="63" t="s">
        <v>1287</v>
      </c>
      <c r="G748" s="111" t="s">
        <v>3563</v>
      </c>
      <c r="H748" s="111" t="s">
        <v>2983</v>
      </c>
      <c r="I748" s="69">
        <v>44</v>
      </c>
      <c r="J748" s="95"/>
    </row>
    <row r="749" spans="1:10" x14ac:dyDescent="0.25">
      <c r="A749" s="63" t="s">
        <v>1287</v>
      </c>
      <c r="B749" s="63" t="s">
        <v>1631</v>
      </c>
      <c r="C749" s="63" t="str">
        <f>VLOOKUP(B749,'3. DB25 Alle koder'!B:C,2,FALSE)</f>
        <v>Formidlingsaktiviteter inden for ikke-specialiseret detailhandel</v>
      </c>
      <c r="D749" s="69">
        <v>15</v>
      </c>
      <c r="E749" s="67" t="s">
        <v>3908</v>
      </c>
      <c r="F749" s="63" t="s">
        <v>2034</v>
      </c>
      <c r="G749" s="63" t="s">
        <v>2271</v>
      </c>
      <c r="H749" s="63" t="s">
        <v>3150</v>
      </c>
      <c r="I749" s="69">
        <v>27</v>
      </c>
      <c r="J749" s="67" t="s">
        <v>3797</v>
      </c>
    </row>
    <row r="750" spans="1:10" x14ac:dyDescent="0.25">
      <c r="A750" s="63" t="s">
        <v>1287</v>
      </c>
      <c r="B750" s="63" t="s">
        <v>1634</v>
      </c>
      <c r="C750" s="63" t="str">
        <f>VLOOKUP(B750,'3. DB25 Alle koder'!B:C,2,FALSE)</f>
        <v>Formidlingsaktiviteter inden for specialiseret detailhandel</v>
      </c>
      <c r="D750" s="71">
        <v>16</v>
      </c>
      <c r="E750" s="77" t="s">
        <v>4075</v>
      </c>
      <c r="F750" s="63" t="s">
        <v>1287</v>
      </c>
      <c r="G750" s="63" t="s">
        <v>3593</v>
      </c>
      <c r="H750" s="63" t="s">
        <v>2855</v>
      </c>
      <c r="I750" s="69">
        <v>2</v>
      </c>
      <c r="J750" s="77" t="s">
        <v>4075</v>
      </c>
    </row>
    <row r="751" spans="1:10" x14ac:dyDescent="0.25">
      <c r="A751" s="63" t="s">
        <v>1287</v>
      </c>
      <c r="B751" s="63" t="s">
        <v>1634</v>
      </c>
      <c r="C751" s="63" t="str">
        <f>VLOOKUP(B751,'3. DB25 Alle koder'!B:C,2,FALSE)</f>
        <v>Formidlingsaktiviteter inden for specialiseret detailhandel</v>
      </c>
      <c r="D751" s="71">
        <v>16</v>
      </c>
      <c r="E751" s="77" t="s">
        <v>4076</v>
      </c>
      <c r="F751" s="63" t="s">
        <v>1287</v>
      </c>
      <c r="G751" s="63" t="s">
        <v>3545</v>
      </c>
      <c r="H751" s="63" t="s">
        <v>2858</v>
      </c>
      <c r="I751" s="72">
        <v>4</v>
      </c>
      <c r="J751" s="77" t="s">
        <v>4076</v>
      </c>
    </row>
    <row r="752" spans="1:10" x14ac:dyDescent="0.25">
      <c r="A752" s="63" t="s">
        <v>1287</v>
      </c>
      <c r="B752" s="63" t="s">
        <v>1634</v>
      </c>
      <c r="C752" s="63" t="str">
        <f>VLOOKUP(B752,'3. DB25 Alle koder'!B:C,2,FALSE)</f>
        <v>Formidlingsaktiviteter inden for specialiseret detailhandel</v>
      </c>
      <c r="D752" s="71">
        <v>16</v>
      </c>
      <c r="E752" s="77" t="s">
        <v>4077</v>
      </c>
      <c r="F752" s="63" t="s">
        <v>1287</v>
      </c>
      <c r="G752" s="63" t="s">
        <v>3546</v>
      </c>
      <c r="H752" s="63" t="s">
        <v>2859</v>
      </c>
      <c r="I752" s="71">
        <v>4</v>
      </c>
      <c r="J752" s="77" t="s">
        <v>4077</v>
      </c>
    </row>
    <row r="753" spans="1:10" x14ac:dyDescent="0.25">
      <c r="A753" s="63" t="s">
        <v>1287</v>
      </c>
      <c r="B753" s="63" t="s">
        <v>1634</v>
      </c>
      <c r="C753" s="63" t="str">
        <f>VLOOKUP(B753,'3. DB25 Alle koder'!B:C,2,FALSE)</f>
        <v>Formidlingsaktiviteter inden for specialiseret detailhandel</v>
      </c>
      <c r="D753" s="71">
        <v>16</v>
      </c>
      <c r="E753" s="77" t="s">
        <v>4078</v>
      </c>
      <c r="F753" s="63" t="s">
        <v>1287</v>
      </c>
      <c r="G753" s="63" t="s">
        <v>3596</v>
      </c>
      <c r="H753" s="63" t="s">
        <v>1623</v>
      </c>
      <c r="I753" s="69">
        <v>2</v>
      </c>
      <c r="J753" s="77" t="s">
        <v>4078</v>
      </c>
    </row>
    <row r="754" spans="1:10" x14ac:dyDescent="0.25">
      <c r="A754" s="63" t="s">
        <v>1287</v>
      </c>
      <c r="B754" s="63" t="s">
        <v>1634</v>
      </c>
      <c r="C754" s="63" t="str">
        <f>VLOOKUP(B754,'3. DB25 Alle koder'!B:C,2,FALSE)</f>
        <v>Formidlingsaktiviteter inden for specialiseret detailhandel</v>
      </c>
      <c r="D754" s="71">
        <v>16</v>
      </c>
      <c r="E754" s="79" t="s">
        <v>4079</v>
      </c>
      <c r="F754" s="63" t="s">
        <v>1287</v>
      </c>
      <c r="G754" s="63" t="s">
        <v>3379</v>
      </c>
      <c r="H754" s="63" t="s">
        <v>2871</v>
      </c>
      <c r="I754" s="64">
        <v>6</v>
      </c>
      <c r="J754" s="79" t="s">
        <v>4079</v>
      </c>
    </row>
    <row r="755" spans="1:10" x14ac:dyDescent="0.25">
      <c r="A755" s="63" t="s">
        <v>1287</v>
      </c>
      <c r="B755" s="63" t="s">
        <v>1634</v>
      </c>
      <c r="C755" s="63" t="str">
        <f>VLOOKUP(B755,'3. DB25 Alle koder'!B:C,2,FALSE)</f>
        <v>Formidlingsaktiviteter inden for specialiseret detailhandel</v>
      </c>
      <c r="D755" s="71">
        <v>16</v>
      </c>
      <c r="E755" s="79" t="s">
        <v>3931</v>
      </c>
      <c r="F755" s="63" t="s">
        <v>1287</v>
      </c>
      <c r="G755" s="63" t="s">
        <v>1616</v>
      </c>
      <c r="H755" s="63" t="s">
        <v>2965</v>
      </c>
      <c r="I755" s="64">
        <v>3</v>
      </c>
      <c r="J755" s="79" t="s">
        <v>3931</v>
      </c>
    </row>
    <row r="756" spans="1:10" x14ac:dyDescent="0.25">
      <c r="A756" s="63" t="s">
        <v>1287</v>
      </c>
      <c r="B756" s="71" t="s">
        <v>1634</v>
      </c>
      <c r="C756" s="63" t="str">
        <f>VLOOKUP(B756,'3. DB25 Alle koder'!B:C,2,FALSE)</f>
        <v>Formidlingsaktiviteter inden for specialiseret detailhandel</v>
      </c>
      <c r="D756" s="71">
        <v>16</v>
      </c>
      <c r="E756" s="112"/>
      <c r="F756" s="63" t="s">
        <v>1287</v>
      </c>
      <c r="G756" s="71" t="s">
        <v>3554</v>
      </c>
      <c r="H756" s="71" t="s">
        <v>2973</v>
      </c>
      <c r="I756" s="69">
        <v>13</v>
      </c>
      <c r="J756" s="112"/>
    </row>
    <row r="757" spans="1:10" x14ac:dyDescent="0.25">
      <c r="A757" s="63" t="s">
        <v>1287</v>
      </c>
      <c r="B757" s="71" t="s">
        <v>1634</v>
      </c>
      <c r="C757" s="63" t="str">
        <f>VLOOKUP(B757,'3. DB25 Alle koder'!B:C,2,FALSE)</f>
        <v>Formidlingsaktiviteter inden for specialiseret detailhandel</v>
      </c>
      <c r="D757" s="71">
        <v>16</v>
      </c>
      <c r="E757" s="112"/>
      <c r="F757" s="63" t="s">
        <v>1287</v>
      </c>
      <c r="G757" s="71" t="s">
        <v>3555</v>
      </c>
      <c r="H757" s="71" t="s">
        <v>2974</v>
      </c>
      <c r="I757" s="69">
        <v>6</v>
      </c>
      <c r="J757" s="112"/>
    </row>
    <row r="758" spans="1:10" x14ac:dyDescent="0.25">
      <c r="A758" s="63" t="s">
        <v>1287</v>
      </c>
      <c r="B758" s="71" t="s">
        <v>1634</v>
      </c>
      <c r="C758" s="63" t="str">
        <f>VLOOKUP(B758,'3. DB25 Alle koder'!B:C,2,FALSE)</f>
        <v>Formidlingsaktiviteter inden for specialiseret detailhandel</v>
      </c>
      <c r="D758" s="71">
        <v>16</v>
      </c>
      <c r="E758" s="112"/>
      <c r="F758" s="63" t="s">
        <v>1287</v>
      </c>
      <c r="G758" s="71" t="s">
        <v>3556</v>
      </c>
      <c r="H758" s="71" t="s">
        <v>2975</v>
      </c>
      <c r="I758" s="69">
        <v>11</v>
      </c>
      <c r="J758" s="112"/>
    </row>
    <row r="759" spans="1:10" x14ac:dyDescent="0.25">
      <c r="A759" s="63" t="s">
        <v>1287</v>
      </c>
      <c r="B759" s="71" t="s">
        <v>1634</v>
      </c>
      <c r="C759" s="63" t="str">
        <f>VLOOKUP(B759,'3. DB25 Alle koder'!B:C,2,FALSE)</f>
        <v>Formidlingsaktiviteter inden for specialiseret detailhandel</v>
      </c>
      <c r="D759" s="71">
        <v>16</v>
      </c>
      <c r="E759" s="112"/>
      <c r="F759" s="63" t="s">
        <v>1287</v>
      </c>
      <c r="G759" s="71" t="s">
        <v>3557</v>
      </c>
      <c r="H759" s="71" t="s">
        <v>2976</v>
      </c>
      <c r="I759" s="69">
        <v>6</v>
      </c>
      <c r="J759" s="112"/>
    </row>
    <row r="760" spans="1:10" x14ac:dyDescent="0.25">
      <c r="A760" s="63" t="s">
        <v>1287</v>
      </c>
      <c r="B760" s="71" t="s">
        <v>1634</v>
      </c>
      <c r="C760" s="63" t="str">
        <f>VLOOKUP(B760,'3. DB25 Alle koder'!B:C,2,FALSE)</f>
        <v>Formidlingsaktiviteter inden for specialiseret detailhandel</v>
      </c>
      <c r="D760" s="71">
        <v>16</v>
      </c>
      <c r="E760" s="112"/>
      <c r="F760" s="63" t="s">
        <v>1287</v>
      </c>
      <c r="G760" s="71" t="s">
        <v>3558</v>
      </c>
      <c r="H760" s="71" t="s">
        <v>2977</v>
      </c>
      <c r="I760" s="69">
        <v>9</v>
      </c>
      <c r="J760" s="112"/>
    </row>
    <row r="761" spans="1:10" x14ac:dyDescent="0.25">
      <c r="A761" s="63" t="s">
        <v>1287</v>
      </c>
      <c r="B761" s="71" t="s">
        <v>1634</v>
      </c>
      <c r="C761" s="63" t="str">
        <f>VLOOKUP(B761,'3. DB25 Alle koder'!B:C,2,FALSE)</f>
        <v>Formidlingsaktiviteter inden for specialiseret detailhandel</v>
      </c>
      <c r="D761" s="71">
        <v>16</v>
      </c>
      <c r="E761" s="112"/>
      <c r="F761" s="63" t="s">
        <v>1287</v>
      </c>
      <c r="G761" s="71" t="s">
        <v>3559</v>
      </c>
      <c r="H761" s="71" t="s">
        <v>2978</v>
      </c>
      <c r="I761" s="69">
        <v>9</v>
      </c>
      <c r="J761" s="112"/>
    </row>
    <row r="762" spans="1:10" x14ac:dyDescent="0.25">
      <c r="A762" s="63" t="s">
        <v>1287</v>
      </c>
      <c r="B762" s="71" t="s">
        <v>1634</v>
      </c>
      <c r="C762" s="63" t="str">
        <f>VLOOKUP(B762,'3. DB25 Alle koder'!B:C,2,FALSE)</f>
        <v>Formidlingsaktiviteter inden for specialiseret detailhandel</v>
      </c>
      <c r="D762" s="71">
        <v>16</v>
      </c>
      <c r="E762" s="112"/>
      <c r="F762" s="63" t="s">
        <v>1287</v>
      </c>
      <c r="G762" s="71" t="s">
        <v>3560</v>
      </c>
      <c r="H762" s="71" t="s">
        <v>2979</v>
      </c>
      <c r="I762" s="69">
        <v>7</v>
      </c>
      <c r="J762" s="112"/>
    </row>
    <row r="763" spans="1:10" x14ac:dyDescent="0.25">
      <c r="A763" s="63" t="s">
        <v>1287</v>
      </c>
      <c r="B763" s="71" t="s">
        <v>1634</v>
      </c>
      <c r="C763" s="63" t="str">
        <f>VLOOKUP(B763,'3. DB25 Alle koder'!B:C,2,FALSE)</f>
        <v>Formidlingsaktiviteter inden for specialiseret detailhandel</v>
      </c>
      <c r="D763" s="71">
        <v>16</v>
      </c>
      <c r="E763" s="112"/>
      <c r="F763" s="63" t="s">
        <v>1287</v>
      </c>
      <c r="G763" s="71" t="s">
        <v>3561</v>
      </c>
      <c r="H763" s="71" t="s">
        <v>2980</v>
      </c>
      <c r="I763" s="69">
        <v>8</v>
      </c>
      <c r="J763" s="112"/>
    </row>
    <row r="764" spans="1:10" x14ac:dyDescent="0.25">
      <c r="A764" s="63" t="s">
        <v>1287</v>
      </c>
      <c r="B764" s="71" t="s">
        <v>1634</v>
      </c>
      <c r="C764" s="63" t="str">
        <f>VLOOKUP(B764,'3. DB25 Alle koder'!B:C,2,FALSE)</f>
        <v>Formidlingsaktiviteter inden for specialiseret detailhandel</v>
      </c>
      <c r="D764" s="71">
        <v>16</v>
      </c>
      <c r="E764" s="112"/>
      <c r="F764" s="63" t="s">
        <v>1287</v>
      </c>
      <c r="G764" s="71" t="s">
        <v>3562</v>
      </c>
      <c r="H764" s="71" t="s">
        <v>2981</v>
      </c>
      <c r="I764" s="69">
        <v>6</v>
      </c>
      <c r="J764" s="112"/>
    </row>
    <row r="765" spans="1:10" x14ac:dyDescent="0.25">
      <c r="A765" s="63" t="s">
        <v>1287</v>
      </c>
      <c r="B765" s="71" t="s">
        <v>1634</v>
      </c>
      <c r="C765" s="63" t="str">
        <f>VLOOKUP(B765,'3. DB25 Alle koder'!B:C,2,FALSE)</f>
        <v>Formidlingsaktiviteter inden for specialiseret detailhandel</v>
      </c>
      <c r="D765" s="71">
        <v>16</v>
      </c>
      <c r="E765" s="112" t="s">
        <v>4126</v>
      </c>
      <c r="F765" s="63" t="s">
        <v>1287</v>
      </c>
      <c r="G765" s="71" t="s">
        <v>3563</v>
      </c>
      <c r="H765" s="71" t="s">
        <v>2983</v>
      </c>
      <c r="I765" s="69">
        <v>44</v>
      </c>
      <c r="J765" s="112"/>
    </row>
    <row r="766" spans="1:10" x14ac:dyDescent="0.25">
      <c r="A766" s="63" t="s">
        <v>1635</v>
      </c>
      <c r="B766" s="63" t="s">
        <v>1642</v>
      </c>
      <c r="C766" s="63" t="str">
        <f>VLOOKUP(B766,'3. DB25 Alle koder'!B:C,2,FALSE)</f>
        <v>Persontransport med regional- eller fjerntog</v>
      </c>
      <c r="D766" s="64">
        <v>1</v>
      </c>
      <c r="E766" s="79" t="s">
        <v>3936</v>
      </c>
      <c r="F766" s="63" t="s">
        <v>1635</v>
      </c>
      <c r="G766" s="63" t="s">
        <v>3399</v>
      </c>
      <c r="H766" s="63" t="s">
        <v>2984</v>
      </c>
      <c r="I766" s="64">
        <v>2</v>
      </c>
      <c r="J766" s="79" t="s">
        <v>3936</v>
      </c>
    </row>
    <row r="767" spans="1:10" x14ac:dyDescent="0.25">
      <c r="A767" s="63" t="s">
        <v>1635</v>
      </c>
      <c r="B767" s="63" t="s">
        <v>1645</v>
      </c>
      <c r="C767" s="63" t="str">
        <f>VLOOKUP(B767,'3. DB25 Alle koder'!B:C,2,FALSE)</f>
        <v>Persontransport med nærbane</v>
      </c>
      <c r="D767" s="64">
        <v>2</v>
      </c>
      <c r="E767" s="79" t="s">
        <v>3937</v>
      </c>
      <c r="F767" s="63" t="s">
        <v>1635</v>
      </c>
      <c r="G767" s="63" t="s">
        <v>3399</v>
      </c>
      <c r="H767" s="63" t="s">
        <v>2984</v>
      </c>
      <c r="I767" s="64">
        <v>2</v>
      </c>
      <c r="J767" s="79" t="s">
        <v>3937</v>
      </c>
    </row>
    <row r="768" spans="1:10" x14ac:dyDescent="0.25">
      <c r="A768" s="63" t="s">
        <v>1635</v>
      </c>
      <c r="B768" s="63" t="s">
        <v>1645</v>
      </c>
      <c r="C768" s="63" t="str">
        <f>VLOOKUP(B768,'3. DB25 Alle koder'!B:C,2,FALSE)</f>
        <v>Persontransport med nærbane</v>
      </c>
      <c r="D768" s="64">
        <v>2</v>
      </c>
      <c r="E768" s="79" t="s">
        <v>3940</v>
      </c>
      <c r="F768" s="63" t="s">
        <v>1635</v>
      </c>
      <c r="G768" s="63" t="s">
        <v>3625</v>
      </c>
      <c r="H768" s="63" t="s">
        <v>2988</v>
      </c>
      <c r="I768" s="64">
        <v>1</v>
      </c>
      <c r="J768" s="79" t="s">
        <v>3940</v>
      </c>
    </row>
    <row r="769" spans="1:10" x14ac:dyDescent="0.25">
      <c r="A769" s="63" t="s">
        <v>1635</v>
      </c>
      <c r="B769" s="63" t="s">
        <v>1649</v>
      </c>
      <c r="C769" s="63" t="str">
        <f>VLOOKUP(B769,'3. DB25 Alle koder'!B:C,2,FALSE)</f>
        <v>Godstransport med tog</v>
      </c>
      <c r="D769" s="64">
        <v>1</v>
      </c>
      <c r="E769" s="68"/>
      <c r="F769" s="63" t="s">
        <v>1635</v>
      </c>
      <c r="G769" s="63" t="s">
        <v>1649</v>
      </c>
      <c r="H769" s="63" t="s">
        <v>1647</v>
      </c>
      <c r="I769" s="64">
        <v>1</v>
      </c>
      <c r="J769" s="68"/>
    </row>
    <row r="770" spans="1:10" x14ac:dyDescent="0.25">
      <c r="A770" s="63" t="s">
        <v>1635</v>
      </c>
      <c r="B770" s="63" t="s">
        <v>1654</v>
      </c>
      <c r="C770" s="63" t="str">
        <f>VLOOKUP(B770,'3. DB25 Alle koder'!B:C,2,FALSE)</f>
        <v>Passagertransport ad vej med fast køreplan</v>
      </c>
      <c r="D770" s="64">
        <v>2</v>
      </c>
      <c r="E770" s="79" t="s">
        <v>3938</v>
      </c>
      <c r="F770" s="63" t="s">
        <v>1635</v>
      </c>
      <c r="G770" s="63" t="s">
        <v>3564</v>
      </c>
      <c r="H770" s="63" t="s">
        <v>2987</v>
      </c>
      <c r="I770" s="64">
        <v>2</v>
      </c>
      <c r="J770" s="79" t="s">
        <v>3938</v>
      </c>
    </row>
    <row r="771" spans="1:10" x14ac:dyDescent="0.25">
      <c r="A771" s="63" t="s">
        <v>1635</v>
      </c>
      <c r="B771" s="63" t="s">
        <v>1654</v>
      </c>
      <c r="C771" s="63" t="str">
        <f>VLOOKUP(B771,'3. DB25 Alle koder'!B:C,2,FALSE)</f>
        <v>Passagertransport ad vej med fast køreplan</v>
      </c>
      <c r="D771" s="64">
        <v>2</v>
      </c>
      <c r="E771" s="67" t="s">
        <v>3797</v>
      </c>
      <c r="F771" s="63" t="s">
        <v>1635</v>
      </c>
      <c r="G771" s="63" t="s">
        <v>3626</v>
      </c>
      <c r="H771" s="63" t="s">
        <v>2991</v>
      </c>
      <c r="I771" s="64">
        <v>1</v>
      </c>
      <c r="J771" s="67" t="s">
        <v>3797</v>
      </c>
    </row>
    <row r="772" spans="1:10" x14ac:dyDescent="0.25">
      <c r="A772" s="63" t="s">
        <v>1635</v>
      </c>
      <c r="B772" s="63" t="s">
        <v>1657</v>
      </c>
      <c r="C772" s="63" t="str">
        <f>VLOOKUP(B772,'3. DB25 Alle koder'!B:C,2,FALSE)</f>
        <v>Passagertransport ad vej uden fast køreplan</v>
      </c>
      <c r="D772" s="64">
        <v>1</v>
      </c>
      <c r="E772" s="79" t="s">
        <v>3942</v>
      </c>
      <c r="F772" s="63" t="s">
        <v>1635</v>
      </c>
      <c r="G772" s="63" t="s">
        <v>3403</v>
      </c>
      <c r="H772" s="63" t="s">
        <v>2992</v>
      </c>
      <c r="I772" s="64">
        <v>3</v>
      </c>
      <c r="J772" s="79" t="s">
        <v>3942</v>
      </c>
    </row>
    <row r="773" spans="1:10" x14ac:dyDescent="0.25">
      <c r="A773" s="63" t="s">
        <v>1635</v>
      </c>
      <c r="B773" s="63" t="s">
        <v>1660</v>
      </c>
      <c r="C773" s="63" t="str">
        <f>VLOOKUP(B773,'3. DB25 Alle koder'!B:C,2,FALSE)</f>
        <v>Passagertransport på bestilling i køretøj med chauffør</v>
      </c>
      <c r="D773" s="64">
        <v>1</v>
      </c>
      <c r="E773" s="79" t="s">
        <v>3941</v>
      </c>
      <c r="F773" s="63" t="s">
        <v>1635</v>
      </c>
      <c r="G773" s="63" t="s">
        <v>1657</v>
      </c>
      <c r="H773" s="63" t="s">
        <v>2989</v>
      </c>
      <c r="I773" s="64">
        <v>2</v>
      </c>
      <c r="J773" s="79" t="s">
        <v>3941</v>
      </c>
    </row>
    <row r="774" spans="1:10" x14ac:dyDescent="0.25">
      <c r="A774" s="63" t="s">
        <v>1635</v>
      </c>
      <c r="B774" s="63" t="s">
        <v>1663</v>
      </c>
      <c r="C774" s="63" t="str">
        <f>VLOOKUP(B774,'3. DB25 Alle koder'!B:C,2,FALSE)</f>
        <v>Passagertransport med tovbaner og skilifter</v>
      </c>
      <c r="D774" s="64">
        <v>3</v>
      </c>
      <c r="E774" s="79" t="s">
        <v>3939</v>
      </c>
      <c r="F774" s="63" t="s">
        <v>1635</v>
      </c>
      <c r="G774" s="63" t="s">
        <v>3564</v>
      </c>
      <c r="H774" s="63" t="s">
        <v>2987</v>
      </c>
      <c r="I774" s="64">
        <v>2</v>
      </c>
      <c r="J774" s="79" t="s">
        <v>3939</v>
      </c>
    </row>
    <row r="775" spans="1:10" x14ac:dyDescent="0.25">
      <c r="A775" s="63" t="s">
        <v>1635</v>
      </c>
      <c r="B775" s="63" t="s">
        <v>1663</v>
      </c>
      <c r="C775" s="63" t="str">
        <f>VLOOKUP(B775,'3. DB25 Alle koder'!B:C,2,FALSE)</f>
        <v>Passagertransport med tovbaner og skilifter</v>
      </c>
      <c r="D775" s="64">
        <v>3</v>
      </c>
      <c r="E775" s="79" t="s">
        <v>3943</v>
      </c>
      <c r="F775" s="63" t="s">
        <v>1635</v>
      </c>
      <c r="G775" s="63" t="s">
        <v>3403</v>
      </c>
      <c r="H775" s="63" t="s">
        <v>2992</v>
      </c>
      <c r="I775" s="64">
        <v>3</v>
      </c>
      <c r="J775" s="79" t="s">
        <v>3943</v>
      </c>
    </row>
    <row r="776" spans="1:10" x14ac:dyDescent="0.25">
      <c r="A776" s="63" t="s">
        <v>1635</v>
      </c>
      <c r="B776" s="63" t="s">
        <v>1663</v>
      </c>
      <c r="C776" s="63" t="str">
        <f>VLOOKUP(B776,'3. DB25 Alle koder'!B:C,2,FALSE)</f>
        <v>Passagertransport med tovbaner og skilifter</v>
      </c>
      <c r="D776" s="64">
        <v>3</v>
      </c>
      <c r="E776" s="68" t="s">
        <v>3797</v>
      </c>
      <c r="F776" s="63" t="s">
        <v>2357</v>
      </c>
      <c r="G776" s="63" t="s">
        <v>2540</v>
      </c>
      <c r="H776" s="63" t="s">
        <v>3244</v>
      </c>
      <c r="I776" s="64">
        <v>6</v>
      </c>
      <c r="J776" s="68"/>
    </row>
    <row r="777" spans="1:10" x14ac:dyDescent="0.25">
      <c r="A777" s="63" t="s">
        <v>1635</v>
      </c>
      <c r="B777" s="63" t="s">
        <v>1665</v>
      </c>
      <c r="C777" s="63" t="str">
        <f>VLOOKUP(B777,'3. DB25 Alle koder'!B:C,2,FALSE)</f>
        <v>Anden landpassagertransport i.a.n.</v>
      </c>
      <c r="D777" s="64">
        <v>1</v>
      </c>
      <c r="E777" s="77" t="s">
        <v>3944</v>
      </c>
      <c r="F777" s="63" t="s">
        <v>1635</v>
      </c>
      <c r="G777" s="63" t="s">
        <v>3403</v>
      </c>
      <c r="H777" s="63" t="s">
        <v>2992</v>
      </c>
      <c r="I777" s="64">
        <v>3</v>
      </c>
      <c r="J777" s="77" t="s">
        <v>3944</v>
      </c>
    </row>
    <row r="778" spans="1:10" x14ac:dyDescent="0.25">
      <c r="A778" s="63" t="s">
        <v>1635</v>
      </c>
      <c r="B778" s="63" t="s">
        <v>1669</v>
      </c>
      <c r="C778" s="63" t="str">
        <f>VLOOKUP(B778,'3. DB25 Alle koder'!B:C,2,FALSE)</f>
        <v>Vejgodstransport</v>
      </c>
      <c r="D778" s="64">
        <v>1</v>
      </c>
      <c r="E778" s="67"/>
      <c r="F778" s="63" t="s">
        <v>1635</v>
      </c>
      <c r="G778" s="63" t="s">
        <v>1669</v>
      </c>
      <c r="H778" s="63" t="s">
        <v>1668</v>
      </c>
      <c r="I778" s="64">
        <v>2</v>
      </c>
      <c r="J778" s="67"/>
    </row>
    <row r="779" spans="1:10" x14ac:dyDescent="0.25">
      <c r="A779" s="63" t="s">
        <v>1635</v>
      </c>
      <c r="B779" s="63" t="s">
        <v>1671</v>
      </c>
      <c r="C779" s="63" t="str">
        <f>VLOOKUP(B779,'3. DB25 Alle koder'!B:C,2,FALSE)</f>
        <v>Flytteaktiviteter</v>
      </c>
      <c r="D779" s="64">
        <v>1</v>
      </c>
      <c r="E779" s="63" t="s">
        <v>3797</v>
      </c>
      <c r="F779" s="63" t="s">
        <v>1635</v>
      </c>
      <c r="G779" s="63" t="s">
        <v>1671</v>
      </c>
      <c r="H779" s="63" t="s">
        <v>2994</v>
      </c>
      <c r="I779" s="64">
        <v>1</v>
      </c>
      <c r="J779" s="63" t="s">
        <v>3797</v>
      </c>
    </row>
    <row r="780" spans="1:10" x14ac:dyDescent="0.25">
      <c r="A780" s="63" t="s">
        <v>1635</v>
      </c>
      <c r="B780" s="63" t="s">
        <v>1675</v>
      </c>
      <c r="C780" s="63" t="str">
        <f>VLOOKUP(B780,'3. DB25 Alle koder'!B:C,2,FALSE)</f>
        <v>Rørtransport</v>
      </c>
      <c r="D780" s="64">
        <v>1</v>
      </c>
      <c r="E780" s="63" t="s">
        <v>3797</v>
      </c>
      <c r="F780" s="63" t="s">
        <v>1635</v>
      </c>
      <c r="G780" s="63" t="s">
        <v>1675</v>
      </c>
      <c r="H780" s="63" t="s">
        <v>1673</v>
      </c>
      <c r="I780" s="64">
        <v>1</v>
      </c>
      <c r="J780" s="63" t="s">
        <v>3797</v>
      </c>
    </row>
    <row r="781" spans="1:10" x14ac:dyDescent="0.25">
      <c r="A781" s="63" t="s">
        <v>1635</v>
      </c>
      <c r="B781" s="63" t="s">
        <v>1681</v>
      </c>
      <c r="C781" s="63" t="str">
        <f>VLOOKUP(B781,'3. DB25 Alle koder'!B:C,2,FALSE)</f>
        <v>Sø- og kysttransport af passagerer</v>
      </c>
      <c r="D781" s="64">
        <v>1</v>
      </c>
      <c r="E781" s="63" t="s">
        <v>3797</v>
      </c>
      <c r="F781" s="63" t="s">
        <v>1635</v>
      </c>
      <c r="G781" s="63" t="s">
        <v>1681</v>
      </c>
      <c r="H781" s="63" t="s">
        <v>1679</v>
      </c>
      <c r="I781" s="64">
        <v>1</v>
      </c>
      <c r="J781" s="63" t="s">
        <v>3797</v>
      </c>
    </row>
    <row r="782" spans="1:10" x14ac:dyDescent="0.25">
      <c r="A782" s="63" t="s">
        <v>1635</v>
      </c>
      <c r="B782" s="63" t="s">
        <v>1685</v>
      </c>
      <c r="C782" s="63" t="str">
        <f>VLOOKUP(B782,'3. DB25 Alle koder'!B:C,2,FALSE)</f>
        <v>Sø- og kysttransport af gods</v>
      </c>
      <c r="D782" s="64">
        <v>1</v>
      </c>
      <c r="E782" s="63" t="s">
        <v>3797</v>
      </c>
      <c r="F782" s="63" t="s">
        <v>1635</v>
      </c>
      <c r="G782" s="63" t="s">
        <v>1685</v>
      </c>
      <c r="H782" s="63" t="s">
        <v>1683</v>
      </c>
      <c r="I782" s="64">
        <v>1</v>
      </c>
      <c r="J782" s="63" t="s">
        <v>3797</v>
      </c>
    </row>
    <row r="783" spans="1:10" x14ac:dyDescent="0.25">
      <c r="A783" s="63" t="s">
        <v>1635</v>
      </c>
      <c r="B783" s="63" t="s">
        <v>1689</v>
      </c>
      <c r="C783" s="63" t="str">
        <f>VLOOKUP(B783,'3. DB25 Alle koder'!B:C,2,FALSE)</f>
        <v>Transport af passagerer ad indre vandveje</v>
      </c>
      <c r="D783" s="64">
        <v>1</v>
      </c>
      <c r="E783" s="63" t="s">
        <v>3797</v>
      </c>
      <c r="F783" s="63" t="s">
        <v>1635</v>
      </c>
      <c r="G783" s="63" t="s">
        <v>1689</v>
      </c>
      <c r="H783" s="63" t="s">
        <v>1687</v>
      </c>
      <c r="I783" s="64">
        <v>1</v>
      </c>
      <c r="J783" s="63" t="s">
        <v>3797</v>
      </c>
    </row>
    <row r="784" spans="1:10" x14ac:dyDescent="0.25">
      <c r="A784" s="63" t="s">
        <v>1635</v>
      </c>
      <c r="B784" s="63" t="s">
        <v>1693</v>
      </c>
      <c r="C784" s="63" t="str">
        <f>VLOOKUP(B784,'3. DB25 Alle koder'!B:C,2,FALSE)</f>
        <v>Transport af gods ad indre vandveje</v>
      </c>
      <c r="D784" s="64">
        <v>1</v>
      </c>
      <c r="E784" s="63" t="s">
        <v>3797</v>
      </c>
      <c r="F784" s="63" t="s">
        <v>1635</v>
      </c>
      <c r="G784" s="63" t="s">
        <v>1693</v>
      </c>
      <c r="H784" s="63" t="s">
        <v>1691</v>
      </c>
      <c r="I784" s="64">
        <v>1</v>
      </c>
      <c r="J784" s="63" t="s">
        <v>3797</v>
      </c>
    </row>
    <row r="785" spans="1:10" x14ac:dyDescent="0.25">
      <c r="A785" s="63" t="s">
        <v>1635</v>
      </c>
      <c r="B785" s="63" t="s">
        <v>1699</v>
      </c>
      <c r="C785" s="63" t="str">
        <f>VLOOKUP(B785,'3. DB25 Alle koder'!B:C,2,FALSE)</f>
        <v>Passagertransport med rutefly</v>
      </c>
      <c r="D785" s="64">
        <v>1</v>
      </c>
      <c r="E785" s="63" t="s">
        <v>3797</v>
      </c>
      <c r="F785" s="63" t="s">
        <v>1635</v>
      </c>
      <c r="G785" s="63" t="s">
        <v>1699</v>
      </c>
      <c r="H785" s="63" t="s">
        <v>2995</v>
      </c>
      <c r="I785" s="64">
        <v>1</v>
      </c>
      <c r="J785" s="63" t="s">
        <v>3797</v>
      </c>
    </row>
    <row r="786" spans="1:10" x14ac:dyDescent="0.25">
      <c r="A786" s="63" t="s">
        <v>1635</v>
      </c>
      <c r="B786" s="63" t="s">
        <v>1701</v>
      </c>
      <c r="C786" s="63" t="str">
        <f>VLOOKUP(B786,'3. DB25 Alle koder'!B:C,2,FALSE)</f>
        <v>Passagertransport med charter- og taxifly</v>
      </c>
      <c r="D786" s="64">
        <v>1</v>
      </c>
      <c r="E786" s="63" t="s">
        <v>3797</v>
      </c>
      <c r="F786" s="63" t="s">
        <v>1635</v>
      </c>
      <c r="G786" s="63" t="s">
        <v>1701</v>
      </c>
      <c r="H786" s="63" t="s">
        <v>2996</v>
      </c>
      <c r="I786" s="64">
        <v>1</v>
      </c>
      <c r="J786" s="63" t="s">
        <v>3797</v>
      </c>
    </row>
    <row r="787" spans="1:10" x14ac:dyDescent="0.25">
      <c r="A787" s="63" t="s">
        <v>1635</v>
      </c>
      <c r="B787" s="63" t="s">
        <v>1707</v>
      </c>
      <c r="C787" s="63" t="str">
        <f>VLOOKUP(B787,'3. DB25 Alle koder'!B:C,2,FALSE)</f>
        <v>Lufttransport af gods</v>
      </c>
      <c r="D787" s="64">
        <v>1</v>
      </c>
      <c r="E787" s="68" t="s">
        <v>3797</v>
      </c>
      <c r="F787" s="63" t="s">
        <v>1635</v>
      </c>
      <c r="G787" s="63" t="s">
        <v>1707</v>
      </c>
      <c r="H787" s="63" t="s">
        <v>1706</v>
      </c>
      <c r="I787" s="64">
        <v>1</v>
      </c>
      <c r="J787" s="68" t="s">
        <v>3797</v>
      </c>
    </row>
    <row r="788" spans="1:10" x14ac:dyDescent="0.25">
      <c r="A788" s="63" t="s">
        <v>1635</v>
      </c>
      <c r="B788" s="63" t="s">
        <v>1710</v>
      </c>
      <c r="C788" s="63" t="str">
        <f>VLOOKUP(B788,'3. DB25 Alle koder'!B:C,2,FALSE)</f>
        <v>Rumfart</v>
      </c>
      <c r="D788" s="64">
        <v>1</v>
      </c>
      <c r="E788" s="68" t="s">
        <v>3797</v>
      </c>
      <c r="F788" s="63" t="s">
        <v>1635</v>
      </c>
      <c r="G788" s="63" t="s">
        <v>1710</v>
      </c>
      <c r="H788" s="63" t="s">
        <v>1709</v>
      </c>
      <c r="I788" s="64">
        <v>1</v>
      </c>
      <c r="J788" s="68" t="s">
        <v>3797</v>
      </c>
    </row>
    <row r="789" spans="1:10" x14ac:dyDescent="0.25">
      <c r="A789" s="63" t="s">
        <v>1635</v>
      </c>
      <c r="B789" s="63" t="s">
        <v>1715</v>
      </c>
      <c r="C789" s="63" t="str">
        <f>VLOOKUP(B789,'3. DB25 Alle koder'!B:C,2,FALSE)</f>
        <v>Oplagrings- og pakhusaktiviteter</v>
      </c>
      <c r="D789" s="64">
        <v>1</v>
      </c>
      <c r="E789" s="68"/>
      <c r="F789" s="63" t="s">
        <v>1635</v>
      </c>
      <c r="G789" s="63" t="s">
        <v>1715</v>
      </c>
      <c r="H789" s="63" t="s">
        <v>1713</v>
      </c>
      <c r="I789" s="64">
        <v>3</v>
      </c>
      <c r="J789" s="68"/>
    </row>
    <row r="790" spans="1:10" x14ac:dyDescent="0.25">
      <c r="A790" s="63" t="s">
        <v>1635</v>
      </c>
      <c r="B790" s="63" t="s">
        <v>1720</v>
      </c>
      <c r="C790" s="63" t="str">
        <f>VLOOKUP(B790,'3. DB25 Alle koder'!B:C,2,FALSE)</f>
        <v>Drift af stationer, godsterminaler mv.</v>
      </c>
      <c r="D790" s="64">
        <v>1</v>
      </c>
      <c r="E790" s="63" t="s">
        <v>3797</v>
      </c>
      <c r="F790" s="63" t="s">
        <v>1635</v>
      </c>
      <c r="G790" s="63" t="s">
        <v>1720</v>
      </c>
      <c r="H790" s="63" t="s">
        <v>2999</v>
      </c>
      <c r="I790" s="64">
        <v>1</v>
      </c>
      <c r="J790" s="63" t="s">
        <v>3797</v>
      </c>
    </row>
    <row r="791" spans="1:10" x14ac:dyDescent="0.25">
      <c r="A791" s="63" t="s">
        <v>1635</v>
      </c>
      <c r="B791" s="63" t="s">
        <v>1722</v>
      </c>
      <c r="C791" s="63" t="str">
        <f>VLOOKUP(B791,'3. DB25 Alle koder'!B:C,2,FALSE)</f>
        <v>Drift af parkering og vejhjælp mv.</v>
      </c>
      <c r="D791" s="64">
        <v>1</v>
      </c>
      <c r="E791" s="63" t="s">
        <v>3797</v>
      </c>
      <c r="F791" s="63" t="s">
        <v>1635</v>
      </c>
      <c r="G791" s="63" t="s">
        <v>1722</v>
      </c>
      <c r="H791" s="63" t="s">
        <v>3000</v>
      </c>
      <c r="I791" s="64">
        <v>1</v>
      </c>
      <c r="J791" s="63" t="s">
        <v>3797</v>
      </c>
    </row>
    <row r="792" spans="1:10" x14ac:dyDescent="0.25">
      <c r="A792" s="63" t="s">
        <v>1635</v>
      </c>
      <c r="B792" s="63" t="s">
        <v>1724</v>
      </c>
      <c r="C792" s="63" t="str">
        <f>VLOOKUP(B792,'3. DB25 Alle koder'!B:C,2,FALSE)</f>
        <v>Drift af betalingsveje, -broer og -tunneler</v>
      </c>
      <c r="D792" s="64">
        <v>1</v>
      </c>
      <c r="E792" s="63" t="s">
        <v>3797</v>
      </c>
      <c r="F792" s="63" t="s">
        <v>1635</v>
      </c>
      <c r="G792" s="63" t="s">
        <v>1724</v>
      </c>
      <c r="H792" s="63" t="s">
        <v>1725</v>
      </c>
      <c r="I792" s="64">
        <v>1</v>
      </c>
      <c r="J792" s="63" t="s">
        <v>3797</v>
      </c>
    </row>
    <row r="793" spans="1:10" x14ac:dyDescent="0.25">
      <c r="A793" s="63" t="s">
        <v>1635</v>
      </c>
      <c r="B793" s="63" t="s">
        <v>1728</v>
      </c>
      <c r="C793" s="63" t="str">
        <f>VLOOKUP(B793,'3. DB25 Alle koder'!B:C,2,FALSE)</f>
        <v>Drift af erhvervshavne</v>
      </c>
      <c r="D793" s="64">
        <v>1</v>
      </c>
      <c r="E793" s="63" t="s">
        <v>3797</v>
      </c>
      <c r="F793" s="63" t="s">
        <v>1635</v>
      </c>
      <c r="G793" s="63" t="s">
        <v>1728</v>
      </c>
      <c r="H793" s="63" t="s">
        <v>3001</v>
      </c>
      <c r="I793" s="64">
        <v>1</v>
      </c>
      <c r="J793" s="63" t="s">
        <v>3797</v>
      </c>
    </row>
    <row r="794" spans="1:10" x14ac:dyDescent="0.25">
      <c r="A794" s="63" t="s">
        <v>1635</v>
      </c>
      <c r="B794" s="63" t="s">
        <v>1730</v>
      </c>
      <c r="C794" s="63" t="str">
        <f>VLOOKUP(B794,'3. DB25 Alle koder'!B:C,2,FALSE)</f>
        <v>Drift af bugserings-, bjærgnings- og redningsvæsen mv.</v>
      </c>
      <c r="D794" s="64">
        <v>1</v>
      </c>
      <c r="E794" s="63" t="s">
        <v>3797</v>
      </c>
      <c r="F794" s="63" t="s">
        <v>1635</v>
      </c>
      <c r="G794" s="63" t="s">
        <v>1730</v>
      </c>
      <c r="H794" s="63" t="s">
        <v>3002</v>
      </c>
      <c r="I794" s="64">
        <v>1</v>
      </c>
      <c r="J794" s="63" t="s">
        <v>3797</v>
      </c>
    </row>
    <row r="795" spans="1:10" x14ac:dyDescent="0.25">
      <c r="A795" s="63" t="s">
        <v>1635</v>
      </c>
      <c r="B795" s="63" t="s">
        <v>1734</v>
      </c>
      <c r="C795" s="63" t="str">
        <f>VLOOKUP(B795,'3. DB25 Alle koder'!B:C,2,FALSE)</f>
        <v>Serviceydelser i forbindelse med luftfart</v>
      </c>
      <c r="D795" s="64">
        <v>1</v>
      </c>
      <c r="E795" s="63" t="s">
        <v>3797</v>
      </c>
      <c r="F795" s="63" t="s">
        <v>1635</v>
      </c>
      <c r="G795" s="63" t="s">
        <v>1734</v>
      </c>
      <c r="H795" s="63" t="s">
        <v>1733</v>
      </c>
      <c r="I795" s="64">
        <v>1</v>
      </c>
      <c r="J795" s="63" t="s">
        <v>3797</v>
      </c>
    </row>
    <row r="796" spans="1:10" x14ac:dyDescent="0.25">
      <c r="A796" s="63" t="s">
        <v>1635</v>
      </c>
      <c r="B796" s="63" t="s">
        <v>1737</v>
      </c>
      <c r="C796" s="63" t="str">
        <f>VLOOKUP(B796,'3. DB25 Alle koder'!B:C,2,FALSE)</f>
        <v>Godshåndtering</v>
      </c>
      <c r="D796" s="64">
        <v>2</v>
      </c>
      <c r="E796" s="77" t="s">
        <v>3945</v>
      </c>
      <c r="F796" s="63" t="s">
        <v>1635</v>
      </c>
      <c r="G796" s="63" t="s">
        <v>1669</v>
      </c>
      <c r="H796" s="63" t="s">
        <v>1668</v>
      </c>
      <c r="I796" s="64">
        <v>2</v>
      </c>
      <c r="J796" s="77" t="s">
        <v>3945</v>
      </c>
    </row>
    <row r="797" spans="1:10" x14ac:dyDescent="0.25">
      <c r="A797" s="63" t="s">
        <v>1635</v>
      </c>
      <c r="B797" s="63" t="s">
        <v>1737</v>
      </c>
      <c r="C797" s="63" t="str">
        <f>VLOOKUP(B797,'3. DB25 Alle koder'!B:C,2,FALSE)</f>
        <v>Godshåndtering</v>
      </c>
      <c r="D797" s="64">
        <v>2</v>
      </c>
      <c r="E797" s="63" t="s">
        <v>3797</v>
      </c>
      <c r="F797" s="63" t="s">
        <v>1635</v>
      </c>
      <c r="G797" s="63" t="s">
        <v>1737</v>
      </c>
      <c r="H797" s="63" t="s">
        <v>1736</v>
      </c>
      <c r="I797" s="64">
        <v>1</v>
      </c>
      <c r="J797" s="63" t="s">
        <v>3797</v>
      </c>
    </row>
    <row r="798" spans="1:10" x14ac:dyDescent="0.25">
      <c r="A798" s="63" t="s">
        <v>1635</v>
      </c>
      <c r="B798" s="63" t="s">
        <v>1740</v>
      </c>
      <c r="C798" s="63" t="str">
        <f>VLOOKUP(B798,'3. DB25 Alle koder'!B:C,2,FALSE)</f>
        <v>Serviceydelser i forbindelse med logistik</v>
      </c>
      <c r="D798" s="64">
        <v>1</v>
      </c>
      <c r="E798" s="77" t="s">
        <v>3949</v>
      </c>
      <c r="F798" s="63" t="s">
        <v>1635</v>
      </c>
      <c r="G798" s="63" t="s">
        <v>3404</v>
      </c>
      <c r="H798" s="63" t="s">
        <v>3006</v>
      </c>
      <c r="I798" s="69">
        <v>3</v>
      </c>
      <c r="J798" s="77" t="s">
        <v>3949</v>
      </c>
    </row>
    <row r="799" spans="1:10" x14ac:dyDescent="0.25">
      <c r="A799" s="63" t="s">
        <v>1635</v>
      </c>
      <c r="B799" s="63" t="s">
        <v>1742</v>
      </c>
      <c r="C799" s="63" t="str">
        <f>VLOOKUP(B799,'3. DB25 Alle koder'!B:C,2,FALSE)</f>
        <v>Andre støtteaktiviteter i forbindelse med transport</v>
      </c>
      <c r="D799" s="64">
        <v>2</v>
      </c>
      <c r="E799" s="68" t="s">
        <v>3797</v>
      </c>
      <c r="F799" s="63" t="s">
        <v>1635</v>
      </c>
      <c r="G799" s="63" t="s">
        <v>3565</v>
      </c>
      <c r="H799" s="63" t="s">
        <v>3004</v>
      </c>
      <c r="I799" s="64">
        <v>2</v>
      </c>
      <c r="J799" s="68" t="s">
        <v>3797</v>
      </c>
    </row>
    <row r="800" spans="1:10" x14ac:dyDescent="0.25">
      <c r="A800" s="63" t="s">
        <v>1635</v>
      </c>
      <c r="B800" s="63" t="s">
        <v>1742</v>
      </c>
      <c r="C800" s="63" t="str">
        <f>VLOOKUP(B800,'3. DB25 Alle koder'!B:C,2,FALSE)</f>
        <v>Andre støtteaktiviteter i forbindelse med transport</v>
      </c>
      <c r="D800" s="64">
        <v>2</v>
      </c>
      <c r="E800" s="79" t="s">
        <v>3948</v>
      </c>
      <c r="F800" s="63" t="s">
        <v>1635</v>
      </c>
      <c r="G800" s="63" t="s">
        <v>3566</v>
      </c>
      <c r="H800" s="63" t="s">
        <v>3005</v>
      </c>
      <c r="I800" s="64">
        <v>2</v>
      </c>
      <c r="J800" s="79" t="s">
        <v>3948</v>
      </c>
    </row>
    <row r="801" spans="1:10" x14ac:dyDescent="0.25">
      <c r="A801" s="63" t="s">
        <v>1635</v>
      </c>
      <c r="B801" s="63" t="s">
        <v>1746</v>
      </c>
      <c r="C801" s="63" t="str">
        <f>VLOOKUP(B801,'3. DB25 Alle koder'!B:C,2,FALSE)</f>
        <v>Formidlingsaktiviteter inden for godstransport</v>
      </c>
      <c r="D801" s="64">
        <v>3</v>
      </c>
      <c r="E801" s="68" t="s">
        <v>3797</v>
      </c>
      <c r="F801" s="63" t="s">
        <v>1635</v>
      </c>
      <c r="G801" s="63" t="s">
        <v>3565</v>
      </c>
      <c r="H801" s="63" t="s">
        <v>3004</v>
      </c>
      <c r="I801" s="64">
        <v>2</v>
      </c>
      <c r="J801" s="68" t="s">
        <v>3797</v>
      </c>
    </row>
    <row r="802" spans="1:10" x14ac:dyDescent="0.25">
      <c r="A802" s="63" t="s">
        <v>1635</v>
      </c>
      <c r="B802" s="63" t="s">
        <v>1746</v>
      </c>
      <c r="C802" s="63" t="str">
        <f>VLOOKUP(B802,'3. DB25 Alle koder'!B:C,2,FALSE)</f>
        <v>Formidlingsaktiviteter inden for godstransport</v>
      </c>
      <c r="D802" s="64">
        <v>3</v>
      </c>
      <c r="E802" s="77"/>
      <c r="F802" s="63" t="s">
        <v>1635</v>
      </c>
      <c r="G802" s="63" t="s">
        <v>3566</v>
      </c>
      <c r="H802" s="63" t="s">
        <v>3005</v>
      </c>
      <c r="I802" s="64">
        <v>2</v>
      </c>
      <c r="J802" s="77"/>
    </row>
    <row r="803" spans="1:10" x14ac:dyDescent="0.25">
      <c r="A803" s="63" t="s">
        <v>1635</v>
      </c>
      <c r="B803" s="63" t="s">
        <v>1746</v>
      </c>
      <c r="C803" s="63" t="str">
        <f>VLOOKUP(B803,'3. DB25 Alle koder'!B:C,2,FALSE)</f>
        <v>Formidlingsaktiviteter inden for godstransport</v>
      </c>
      <c r="D803" s="64">
        <v>3</v>
      </c>
      <c r="E803" s="67" t="s">
        <v>3797</v>
      </c>
      <c r="F803" s="63" t="s">
        <v>1635</v>
      </c>
      <c r="G803" s="63" t="s">
        <v>3404</v>
      </c>
      <c r="H803" s="63" t="s">
        <v>3006</v>
      </c>
      <c r="I803" s="69">
        <v>3</v>
      </c>
      <c r="J803" s="67" t="s">
        <v>3797</v>
      </c>
    </row>
    <row r="804" spans="1:10" x14ac:dyDescent="0.25">
      <c r="A804" s="63" t="s">
        <v>1635</v>
      </c>
      <c r="B804" s="63" t="s">
        <v>1749</v>
      </c>
      <c r="C804" s="63" t="str">
        <f>VLOOKUP(B804,'3. DB25 Alle koder'!B:C,2,FALSE)</f>
        <v>Formidlingsaktiviteter inden for passagertransport</v>
      </c>
      <c r="D804" s="64">
        <v>4</v>
      </c>
      <c r="E804" s="67" t="s">
        <v>3908</v>
      </c>
      <c r="F804" s="63" t="s">
        <v>1635</v>
      </c>
      <c r="G804" s="63" t="s">
        <v>1657</v>
      </c>
      <c r="H804" s="63" t="s">
        <v>2989</v>
      </c>
      <c r="I804" s="64">
        <v>2</v>
      </c>
      <c r="J804" s="67" t="s">
        <v>3908</v>
      </c>
    </row>
    <row r="805" spans="1:10" x14ac:dyDescent="0.25">
      <c r="A805" s="63" t="s">
        <v>1635</v>
      </c>
      <c r="B805" s="71" t="s">
        <v>1749</v>
      </c>
      <c r="C805" s="63" t="str">
        <f>VLOOKUP(B805,'3. DB25 Alle koder'!B:C,2,FALSE)</f>
        <v>Formidlingsaktiviteter inden for passagertransport</v>
      </c>
      <c r="D805" s="69">
        <v>4</v>
      </c>
      <c r="E805" s="115" t="s">
        <v>4127</v>
      </c>
      <c r="F805" s="63" t="s">
        <v>1635</v>
      </c>
      <c r="G805" s="108" t="s">
        <v>3404</v>
      </c>
      <c r="H805" s="108" t="s">
        <v>3006</v>
      </c>
      <c r="I805" s="69">
        <v>3</v>
      </c>
      <c r="J805" s="107"/>
    </row>
    <row r="806" spans="1:10" x14ac:dyDescent="0.25">
      <c r="A806" s="63" t="s">
        <v>1635</v>
      </c>
      <c r="B806" s="63" t="s">
        <v>1749</v>
      </c>
      <c r="C806" s="63" t="str">
        <f>VLOOKUP(B806,'3. DB25 Alle koder'!B:C,2,FALSE)</f>
        <v>Formidlingsaktiviteter inden for passagertransport</v>
      </c>
      <c r="D806" s="64">
        <v>4</v>
      </c>
      <c r="E806" s="67" t="s">
        <v>3797</v>
      </c>
      <c r="F806" s="63" t="s">
        <v>2034</v>
      </c>
      <c r="G806" s="63" t="s">
        <v>2207</v>
      </c>
      <c r="H806" s="63" t="s">
        <v>3127</v>
      </c>
      <c r="I806" s="64">
        <v>4</v>
      </c>
      <c r="J806" s="67" t="s">
        <v>3797</v>
      </c>
    </row>
    <row r="807" spans="1:10" x14ac:dyDescent="0.25">
      <c r="A807" s="63" t="s">
        <v>1635</v>
      </c>
      <c r="B807" s="63" t="s">
        <v>1749</v>
      </c>
      <c r="C807" s="63" t="str">
        <f>VLOOKUP(B807,'3. DB25 Alle koder'!B:C,2,FALSE)</f>
        <v>Formidlingsaktiviteter inden for passagertransport</v>
      </c>
      <c r="D807" s="64">
        <v>4</v>
      </c>
      <c r="E807" s="77" t="s">
        <v>3989</v>
      </c>
      <c r="F807" s="63" t="s">
        <v>2034</v>
      </c>
      <c r="G807" s="110" t="s">
        <v>2213</v>
      </c>
      <c r="H807" s="110" t="s">
        <v>2211</v>
      </c>
      <c r="I807" s="64">
        <v>6</v>
      </c>
      <c r="J807" s="77" t="s">
        <v>3989</v>
      </c>
    </row>
    <row r="808" spans="1:10" x14ac:dyDescent="0.25">
      <c r="A808" s="63" t="s">
        <v>1635</v>
      </c>
      <c r="B808" s="63" t="s">
        <v>1755</v>
      </c>
      <c r="C808" s="63" t="str">
        <f>VLOOKUP(B808,'3. DB25 Alle koder'!B:C,2,FALSE)</f>
        <v>Postaktiviteter omfattet af forsyningspligten</v>
      </c>
      <c r="D808" s="64">
        <v>1</v>
      </c>
      <c r="E808" s="63" t="s">
        <v>3797</v>
      </c>
      <c r="F808" s="63" t="s">
        <v>1635</v>
      </c>
      <c r="G808" s="63" t="s">
        <v>1755</v>
      </c>
      <c r="H808" s="63" t="s">
        <v>1753</v>
      </c>
      <c r="I808" s="64">
        <v>1</v>
      </c>
      <c r="J808" s="63" t="s">
        <v>3797</v>
      </c>
    </row>
    <row r="809" spans="1:10" x14ac:dyDescent="0.25">
      <c r="A809" s="63" t="s">
        <v>1635</v>
      </c>
      <c r="B809" s="63" t="s">
        <v>1759</v>
      </c>
      <c r="C809" s="63" t="str">
        <f>VLOOKUP(B809,'3. DB25 Alle koder'!B:C,2,FALSE)</f>
        <v>Andre post- og kuréraktiviteter</v>
      </c>
      <c r="D809" s="64">
        <v>3</v>
      </c>
      <c r="E809" s="63" t="s">
        <v>3797</v>
      </c>
      <c r="F809" s="63" t="s">
        <v>1635</v>
      </c>
      <c r="G809" s="63" t="s">
        <v>1759</v>
      </c>
      <c r="H809" s="63" t="s">
        <v>3007</v>
      </c>
      <c r="I809" s="64">
        <v>1</v>
      </c>
      <c r="J809" s="63" t="s">
        <v>3797</v>
      </c>
    </row>
    <row r="810" spans="1:10" x14ac:dyDescent="0.25">
      <c r="A810" s="63" t="s">
        <v>1635</v>
      </c>
      <c r="B810" s="63" t="s">
        <v>1759</v>
      </c>
      <c r="C810" s="63" t="str">
        <f>VLOOKUP(B810,'3. DB25 Alle koder'!B:C,2,FALSE)</f>
        <v>Andre post- og kuréraktiviteter</v>
      </c>
      <c r="D810" s="64">
        <v>3</v>
      </c>
      <c r="E810" s="79" t="s">
        <v>4026</v>
      </c>
      <c r="F810" s="63" t="s">
        <v>2456</v>
      </c>
      <c r="G810" s="63" t="s">
        <v>3473</v>
      </c>
      <c r="H810" s="63" t="s">
        <v>3271</v>
      </c>
      <c r="I810" s="64">
        <v>2</v>
      </c>
      <c r="J810" s="79" t="s">
        <v>4026</v>
      </c>
    </row>
    <row r="811" spans="1:10" x14ac:dyDescent="0.25">
      <c r="A811" s="63" t="s">
        <v>1635</v>
      </c>
      <c r="B811" s="63" t="s">
        <v>1759</v>
      </c>
      <c r="C811" s="63" t="str">
        <f>VLOOKUP(B811,'3. DB25 Alle koder'!B:C,2,FALSE)</f>
        <v>Andre post- og kuréraktiviteter</v>
      </c>
      <c r="D811" s="64">
        <v>3</v>
      </c>
      <c r="E811" s="79" t="s">
        <v>4026</v>
      </c>
      <c r="F811" s="63" t="s">
        <v>2456</v>
      </c>
      <c r="G811" s="63" t="s">
        <v>3474</v>
      </c>
      <c r="H811" s="63" t="s">
        <v>3272</v>
      </c>
      <c r="I811" s="64">
        <v>3</v>
      </c>
      <c r="J811" s="79" t="s">
        <v>4026</v>
      </c>
    </row>
    <row r="812" spans="1:10" x14ac:dyDescent="0.25">
      <c r="A812" s="63" t="s">
        <v>1635</v>
      </c>
      <c r="B812" s="63" t="s">
        <v>1762</v>
      </c>
      <c r="C812" s="63" t="str">
        <f>VLOOKUP(B812,'3. DB25 Alle koder'!B:C,2,FALSE)</f>
        <v>Formidlingsaktiviteter inden for post- og kuréraktiviteter</v>
      </c>
      <c r="D812" s="64">
        <v>1</v>
      </c>
      <c r="E812" s="67" t="s">
        <v>3908</v>
      </c>
      <c r="F812" s="63" t="s">
        <v>2034</v>
      </c>
      <c r="G812" s="63" t="s">
        <v>2271</v>
      </c>
      <c r="H812" s="63" t="s">
        <v>3150</v>
      </c>
      <c r="I812" s="69">
        <v>27</v>
      </c>
      <c r="J812" s="67" t="s">
        <v>3797</v>
      </c>
    </row>
    <row r="813" spans="1:10" x14ac:dyDescent="0.25">
      <c r="A813" s="63" t="s">
        <v>1763</v>
      </c>
      <c r="B813" s="63" t="s">
        <v>1769</v>
      </c>
      <c r="C813" s="63" t="str">
        <f>VLOOKUP(B813,'3. DB25 Alle koder'!B:C,2,FALSE)</f>
        <v>Drift af hoteller og lignende overnatningsfaciliteter</v>
      </c>
      <c r="D813" s="64">
        <v>2</v>
      </c>
      <c r="E813" s="63" t="s">
        <v>3797</v>
      </c>
      <c r="F813" s="63" t="s">
        <v>1763</v>
      </c>
      <c r="G813" s="67" t="s">
        <v>3627</v>
      </c>
      <c r="H813" s="67" t="s">
        <v>3009</v>
      </c>
      <c r="I813" s="64">
        <v>1</v>
      </c>
      <c r="J813" s="63" t="s">
        <v>3797</v>
      </c>
    </row>
    <row r="814" spans="1:10" x14ac:dyDescent="0.25">
      <c r="A814" s="63" t="s">
        <v>1763</v>
      </c>
      <c r="B814" s="63" t="s">
        <v>1769</v>
      </c>
      <c r="C814" s="63" t="str">
        <f>VLOOKUP(B814,'3. DB25 Alle koder'!B:C,2,FALSE)</f>
        <v>Drift af hoteller og lignende overnatningsfaciliteter</v>
      </c>
      <c r="D814" s="64">
        <v>2</v>
      </c>
      <c r="E814" s="63" t="s">
        <v>3797</v>
      </c>
      <c r="F814" s="63" t="s">
        <v>1763</v>
      </c>
      <c r="G814" s="63" t="s">
        <v>3628</v>
      </c>
      <c r="H814" s="63" t="s">
        <v>3010</v>
      </c>
      <c r="I814" s="64">
        <v>1</v>
      </c>
      <c r="J814" s="63" t="s">
        <v>3797</v>
      </c>
    </row>
    <row r="815" spans="1:10" x14ac:dyDescent="0.25">
      <c r="A815" s="63" t="s">
        <v>1763</v>
      </c>
      <c r="B815" s="63" t="s">
        <v>1773</v>
      </c>
      <c r="C815" s="63" t="str">
        <f>VLOOKUP(B815,'3. DB25 Alle koder'!B:C,2,FALSE)</f>
        <v>Drift af ferieboliger og andre overnatningsfaciliteter til kortvarige ophold</v>
      </c>
      <c r="D815" s="64">
        <v>1</v>
      </c>
      <c r="E815" s="63" t="s">
        <v>3797</v>
      </c>
      <c r="F815" s="63" t="s">
        <v>1763</v>
      </c>
      <c r="G815" s="63" t="s">
        <v>1773</v>
      </c>
      <c r="H815" s="63" t="s">
        <v>3011</v>
      </c>
      <c r="I815" s="64">
        <v>1</v>
      </c>
      <c r="J815" s="63" t="s">
        <v>3797</v>
      </c>
    </row>
    <row r="816" spans="1:10" x14ac:dyDescent="0.25">
      <c r="A816" s="63" t="s">
        <v>1763</v>
      </c>
      <c r="B816" s="63" t="s">
        <v>1777</v>
      </c>
      <c r="C816" s="63" t="str">
        <f>VLOOKUP(B816,'3. DB25 Alle koder'!B:C,2,FALSE)</f>
        <v>Drift af campingpladser</v>
      </c>
      <c r="D816" s="64">
        <v>1</v>
      </c>
      <c r="E816" s="67" t="s">
        <v>3797</v>
      </c>
      <c r="F816" s="63" t="s">
        <v>1763</v>
      </c>
      <c r="G816" s="63" t="s">
        <v>1777</v>
      </c>
      <c r="H816" s="63" t="s">
        <v>3012</v>
      </c>
      <c r="I816" s="64">
        <v>1</v>
      </c>
      <c r="J816" s="67" t="s">
        <v>3797</v>
      </c>
    </row>
    <row r="817" spans="1:10" x14ac:dyDescent="0.25">
      <c r="A817" s="63" t="s">
        <v>1763</v>
      </c>
      <c r="B817" s="63" t="s">
        <v>1781</v>
      </c>
      <c r="C817" s="63" t="str">
        <f>VLOOKUP(B817,'3. DB25 Alle koder'!B:C,2,FALSE)</f>
        <v>Formidlingsaktiviteter inden for overnatningsfaciliteter</v>
      </c>
      <c r="D817" s="64">
        <v>4</v>
      </c>
      <c r="E817" s="77" t="s">
        <v>3974</v>
      </c>
      <c r="F817" s="63" t="s">
        <v>1914</v>
      </c>
      <c r="G817" s="63" t="s">
        <v>2027</v>
      </c>
      <c r="H817" s="63" t="s">
        <v>3087</v>
      </c>
      <c r="I817" s="64">
        <v>2</v>
      </c>
      <c r="J817" s="77" t="s">
        <v>3974</v>
      </c>
    </row>
    <row r="818" spans="1:10" x14ac:dyDescent="0.25">
      <c r="A818" s="63" t="s">
        <v>1763</v>
      </c>
      <c r="B818" s="63" t="s">
        <v>1781</v>
      </c>
      <c r="C818" s="63" t="str">
        <f>VLOOKUP(B818,'3. DB25 Alle koder'!B:C,2,FALSE)</f>
        <v>Formidlingsaktiviteter inden for overnatningsfaciliteter</v>
      </c>
      <c r="D818" s="64">
        <v>4</v>
      </c>
      <c r="E818" s="67" t="s">
        <v>3797</v>
      </c>
      <c r="F818" s="63" t="s">
        <v>2034</v>
      </c>
      <c r="G818" s="63" t="s">
        <v>2207</v>
      </c>
      <c r="H818" s="63" t="s">
        <v>3127</v>
      </c>
      <c r="I818" s="64">
        <v>4</v>
      </c>
      <c r="J818" s="67" t="s">
        <v>3797</v>
      </c>
    </row>
    <row r="819" spans="1:10" x14ac:dyDescent="0.25">
      <c r="A819" s="63" t="s">
        <v>1763</v>
      </c>
      <c r="B819" s="63" t="s">
        <v>1781</v>
      </c>
      <c r="C819" s="63" t="str">
        <f>VLOOKUP(B819,'3. DB25 Alle koder'!B:C,2,FALSE)</f>
        <v>Formidlingsaktiviteter inden for overnatningsfaciliteter</v>
      </c>
      <c r="D819" s="64">
        <v>4</v>
      </c>
      <c r="E819" s="77" t="s">
        <v>3990</v>
      </c>
      <c r="F819" s="63" t="s">
        <v>2034</v>
      </c>
      <c r="G819" s="63" t="s">
        <v>2213</v>
      </c>
      <c r="H819" s="63" t="s">
        <v>2211</v>
      </c>
      <c r="I819" s="64">
        <v>6</v>
      </c>
      <c r="J819" s="77" t="s">
        <v>3990</v>
      </c>
    </row>
    <row r="820" spans="1:10" x14ac:dyDescent="0.25">
      <c r="A820" s="63" t="s">
        <v>1763</v>
      </c>
      <c r="B820" s="63" t="s">
        <v>1781</v>
      </c>
      <c r="C820" s="63" t="str">
        <f>VLOOKUP(B820,'3. DB25 Alle koder'!B:C,2,FALSE)</f>
        <v>Formidlingsaktiviteter inden for overnatningsfaciliteter</v>
      </c>
      <c r="D820" s="64">
        <v>4</v>
      </c>
      <c r="E820" s="67" t="s">
        <v>3908</v>
      </c>
      <c r="F820" s="63" t="s">
        <v>2034</v>
      </c>
      <c r="G820" s="63" t="s">
        <v>2271</v>
      </c>
      <c r="H820" s="63" t="s">
        <v>3150</v>
      </c>
      <c r="I820" s="69">
        <v>27</v>
      </c>
      <c r="J820" s="67" t="s">
        <v>3797</v>
      </c>
    </row>
    <row r="821" spans="1:10" x14ac:dyDescent="0.25">
      <c r="A821" s="63" t="s">
        <v>1763</v>
      </c>
      <c r="B821" s="63" t="s">
        <v>1785</v>
      </c>
      <c r="C821" s="63" t="str">
        <f>VLOOKUP(B821,'3. DB25 Alle koder'!B:C,2,FALSE)</f>
        <v>Andre overnatningsfaciliteter</v>
      </c>
      <c r="D821" s="64">
        <v>2</v>
      </c>
      <c r="E821" s="67" t="s">
        <v>3797</v>
      </c>
      <c r="F821" s="63" t="s">
        <v>1763</v>
      </c>
      <c r="G821" s="63" t="s">
        <v>1785</v>
      </c>
      <c r="H821" s="63" t="s">
        <v>1783</v>
      </c>
      <c r="I821" s="64">
        <v>1</v>
      </c>
      <c r="J821" s="67" t="s">
        <v>3797</v>
      </c>
    </row>
    <row r="822" spans="1:10" x14ac:dyDescent="0.25">
      <c r="A822" s="63" t="s">
        <v>1763</v>
      </c>
      <c r="B822" s="63" t="s">
        <v>1785</v>
      </c>
      <c r="C822" s="63" t="str">
        <f>VLOOKUP(B822,'3. DB25 Alle koder'!B:C,2,FALSE)</f>
        <v>Andre overnatningsfaciliteter</v>
      </c>
      <c r="D822" s="64">
        <v>2</v>
      </c>
      <c r="E822" s="77" t="s">
        <v>3971</v>
      </c>
      <c r="F822" s="63" t="s">
        <v>1914</v>
      </c>
      <c r="G822" s="63" t="s">
        <v>2019</v>
      </c>
      <c r="H822" s="63" t="s">
        <v>2020</v>
      </c>
      <c r="I822" s="64">
        <v>2</v>
      </c>
      <c r="J822" s="77" t="s">
        <v>3971</v>
      </c>
    </row>
    <row r="823" spans="1:10" x14ac:dyDescent="0.25">
      <c r="A823" s="63" t="s">
        <v>1763</v>
      </c>
      <c r="B823" s="63" t="s">
        <v>1792</v>
      </c>
      <c r="C823" s="63" t="str">
        <f>VLOOKUP(B823,'3. DB25 Alle koder'!B:C,2,FALSE)</f>
        <v>Servering af mad i restauranter og caféer</v>
      </c>
      <c r="D823" s="64">
        <v>1</v>
      </c>
      <c r="E823" s="68" t="s">
        <v>3797</v>
      </c>
      <c r="F823" s="63" t="s">
        <v>1763</v>
      </c>
      <c r="G823" s="63" t="s">
        <v>3408</v>
      </c>
      <c r="H823" s="63" t="s">
        <v>3015</v>
      </c>
      <c r="I823" s="64">
        <v>1</v>
      </c>
      <c r="J823" s="68" t="s">
        <v>3797</v>
      </c>
    </row>
    <row r="824" spans="1:10" x14ac:dyDescent="0.25">
      <c r="A824" s="63" t="s">
        <v>1763</v>
      </c>
      <c r="B824" s="63" t="s">
        <v>1794</v>
      </c>
      <c r="C824" s="63" t="str">
        <f>VLOOKUP(B824,'3. DB25 Alle koder'!B:C,2,FALSE)</f>
        <v>Drift af øvrige spisesteder</v>
      </c>
      <c r="D824" s="64">
        <v>1</v>
      </c>
      <c r="E824" s="79" t="s">
        <v>3950</v>
      </c>
      <c r="F824" s="63" t="s">
        <v>1763</v>
      </c>
      <c r="G824" s="63" t="s">
        <v>3409</v>
      </c>
      <c r="H824" s="63" t="s">
        <v>3016</v>
      </c>
      <c r="I824" s="64">
        <v>2</v>
      </c>
      <c r="J824" s="79" t="s">
        <v>3950</v>
      </c>
    </row>
    <row r="825" spans="1:10" x14ac:dyDescent="0.25">
      <c r="A825" s="63" t="s">
        <v>1763</v>
      </c>
      <c r="B825" s="63" t="s">
        <v>1798</v>
      </c>
      <c r="C825" s="63" t="str">
        <f>VLOOKUP(B825,'3. DB25 Alle koder'!B:C,2,FALSE)</f>
        <v>Drift af mobile madboder</v>
      </c>
      <c r="D825" s="64">
        <v>1</v>
      </c>
      <c r="E825" s="79" t="s">
        <v>3951</v>
      </c>
      <c r="F825" s="63" t="s">
        <v>1763</v>
      </c>
      <c r="G825" s="63" t="s">
        <v>3409</v>
      </c>
      <c r="H825" s="63" t="s">
        <v>3016</v>
      </c>
      <c r="I825" s="64">
        <v>2</v>
      </c>
      <c r="J825" s="79" t="s">
        <v>3951</v>
      </c>
    </row>
    <row r="826" spans="1:10" x14ac:dyDescent="0.25">
      <c r="A826" s="63" t="s">
        <v>1763</v>
      </c>
      <c r="B826" s="63" t="s">
        <v>1802</v>
      </c>
      <c r="C826" s="63" t="str">
        <f>VLOOKUP(B826,'3. DB25 Alle koder'!B:C,2,FALSE)</f>
        <v>Event catering</v>
      </c>
      <c r="D826" s="64">
        <v>1</v>
      </c>
      <c r="E826" s="63" t="s">
        <v>3797</v>
      </c>
      <c r="F826" s="63" t="s">
        <v>1763</v>
      </c>
      <c r="G826" s="63" t="s">
        <v>1802</v>
      </c>
      <c r="H826" s="63" t="s">
        <v>1801</v>
      </c>
      <c r="I826" s="64">
        <v>1</v>
      </c>
      <c r="J826" s="63" t="s">
        <v>3797</v>
      </c>
    </row>
    <row r="827" spans="1:10" x14ac:dyDescent="0.25">
      <c r="A827" s="63" t="s">
        <v>1763</v>
      </c>
      <c r="B827" s="63" t="s">
        <v>1804</v>
      </c>
      <c r="C827" s="63" t="str">
        <f>VLOOKUP(B827,'3. DB25 Alle koder'!B:C,2,FALSE)</f>
        <v>Catering på kontrakt og andre restaurationsaktiviteter</v>
      </c>
      <c r="D827" s="64">
        <v>1</v>
      </c>
      <c r="E827" s="68" t="s">
        <v>3797</v>
      </c>
      <c r="F827" s="63" t="s">
        <v>1763</v>
      </c>
      <c r="G827" s="63" t="s">
        <v>3410</v>
      </c>
      <c r="H827" s="63" t="s">
        <v>3019</v>
      </c>
      <c r="I827" s="64">
        <v>1</v>
      </c>
      <c r="J827" s="68" t="s">
        <v>3797</v>
      </c>
    </row>
    <row r="828" spans="1:10" x14ac:dyDescent="0.25">
      <c r="A828" s="63" t="s">
        <v>1763</v>
      </c>
      <c r="B828" s="63" t="s">
        <v>1808</v>
      </c>
      <c r="C828" s="63" t="str">
        <f>VLOOKUP(B828,'3. DB25 Alle koder'!B:C,2,FALSE)</f>
        <v>Udskænkning af ikke-alkoholiske drikkevarer</v>
      </c>
      <c r="D828" s="64">
        <v>1</v>
      </c>
      <c r="E828" s="63" t="s">
        <v>3797</v>
      </c>
      <c r="F828" s="63" t="s">
        <v>1763</v>
      </c>
      <c r="G828" s="63" t="s">
        <v>3411</v>
      </c>
      <c r="H828" s="63" t="s">
        <v>3020</v>
      </c>
      <c r="I828" s="64">
        <v>2</v>
      </c>
      <c r="J828" s="63" t="s">
        <v>3797</v>
      </c>
    </row>
    <row r="829" spans="1:10" x14ac:dyDescent="0.25">
      <c r="A829" s="63" t="s">
        <v>1763</v>
      </c>
      <c r="B829" s="63" t="s">
        <v>1810</v>
      </c>
      <c r="C829" s="63" t="str">
        <f>VLOOKUP(B829,'3. DB25 Alle koder'!B:C,2,FALSE)</f>
        <v>Udskænkning af alkoholiske drikkevarer</v>
      </c>
      <c r="D829" s="64">
        <v>1</v>
      </c>
      <c r="E829" s="63" t="s">
        <v>3797</v>
      </c>
      <c r="F829" s="63" t="s">
        <v>1763</v>
      </c>
      <c r="G829" s="63" t="s">
        <v>3411</v>
      </c>
      <c r="H829" s="63" t="s">
        <v>3020</v>
      </c>
      <c r="I829" s="64">
        <v>2</v>
      </c>
      <c r="J829" s="63" t="s">
        <v>3797</v>
      </c>
    </row>
    <row r="830" spans="1:10" x14ac:dyDescent="0.25">
      <c r="A830" s="63" t="s">
        <v>1763</v>
      </c>
      <c r="B830" s="63" t="s">
        <v>1815</v>
      </c>
      <c r="C830" s="63" t="str">
        <f>VLOOKUP(B830,'3. DB25 Alle koder'!B:C,2,FALSE)</f>
        <v>Formidlingsaktiviteter i forbindelse med restaurationsaktiviteter</v>
      </c>
      <c r="D830" s="64">
        <v>2</v>
      </c>
      <c r="E830" s="77" t="s">
        <v>3991</v>
      </c>
      <c r="F830" s="63" t="s">
        <v>2034</v>
      </c>
      <c r="G830" s="63" t="s">
        <v>2213</v>
      </c>
      <c r="H830" s="63" t="s">
        <v>2211</v>
      </c>
      <c r="I830" s="64">
        <v>6</v>
      </c>
      <c r="J830" s="77" t="s">
        <v>3991</v>
      </c>
    </row>
    <row r="831" spans="1:10" x14ac:dyDescent="0.25">
      <c r="A831" s="63" t="s">
        <v>1763</v>
      </c>
      <c r="B831" s="63" t="s">
        <v>1815</v>
      </c>
      <c r="C831" s="63" t="str">
        <f>VLOOKUP(B831,'3. DB25 Alle koder'!B:C,2,FALSE)</f>
        <v>Formidlingsaktiviteter i forbindelse med restaurationsaktiviteter</v>
      </c>
      <c r="D831" s="64">
        <v>2</v>
      </c>
      <c r="E831" s="67" t="s">
        <v>3908</v>
      </c>
      <c r="F831" s="63" t="s">
        <v>2034</v>
      </c>
      <c r="G831" s="63" t="s">
        <v>2271</v>
      </c>
      <c r="H831" s="63" t="s">
        <v>3150</v>
      </c>
      <c r="I831" s="69">
        <v>27</v>
      </c>
      <c r="J831" s="67" t="s">
        <v>3797</v>
      </c>
    </row>
    <row r="832" spans="1:10" x14ac:dyDescent="0.25">
      <c r="A832" s="63" t="s">
        <v>1816</v>
      </c>
      <c r="B832" s="63" t="s">
        <v>1822</v>
      </c>
      <c r="C832" s="63" t="str">
        <f>VLOOKUP(B832,'3. DB25 Alle koder'!B:C,2,FALSE)</f>
        <v>Udgivelse af bøger</v>
      </c>
      <c r="D832" s="64">
        <v>2</v>
      </c>
      <c r="E832" s="63" t="s">
        <v>3797</v>
      </c>
      <c r="F832" s="63" t="s">
        <v>1816</v>
      </c>
      <c r="G832" s="63" t="s">
        <v>1822</v>
      </c>
      <c r="H832" s="63" t="s">
        <v>1821</v>
      </c>
      <c r="I832" s="64">
        <v>1</v>
      </c>
      <c r="J832" s="63" t="s">
        <v>3797</v>
      </c>
    </row>
    <row r="833" spans="1:10" x14ac:dyDescent="0.25">
      <c r="A833" s="63" t="s">
        <v>1816</v>
      </c>
      <c r="B833" s="63" t="s">
        <v>1822</v>
      </c>
      <c r="C833" s="63" t="str">
        <f>VLOOKUP(B833,'3. DB25 Alle koder'!B:C,2,FALSE)</f>
        <v>Udgivelse af bøger</v>
      </c>
      <c r="D833" s="64">
        <v>2</v>
      </c>
      <c r="E833" s="77" t="s">
        <v>4007</v>
      </c>
      <c r="F833" s="63" t="s">
        <v>2357</v>
      </c>
      <c r="G833" s="63" t="s">
        <v>3457</v>
      </c>
      <c r="H833" s="63" t="s">
        <v>2460</v>
      </c>
      <c r="I833" s="64">
        <v>7</v>
      </c>
      <c r="J833" s="77" t="s">
        <v>4007</v>
      </c>
    </row>
    <row r="834" spans="1:10" x14ac:dyDescent="0.25">
      <c r="A834" s="63" t="s">
        <v>1816</v>
      </c>
      <c r="B834" s="63" t="s">
        <v>1825</v>
      </c>
      <c r="C834" s="63" t="str">
        <f>VLOOKUP(B834,'3. DB25 Alle koder'!B:C,2,FALSE)</f>
        <v>Udgivelse af aviser og dagblade</v>
      </c>
      <c r="D834" s="64">
        <v>2</v>
      </c>
      <c r="E834" s="63" t="s">
        <v>3797</v>
      </c>
      <c r="F834" s="63" t="s">
        <v>1816</v>
      </c>
      <c r="G834" s="63" t="s">
        <v>1828</v>
      </c>
      <c r="H834" s="63" t="s">
        <v>1824</v>
      </c>
      <c r="I834" s="64">
        <v>1</v>
      </c>
      <c r="J834" s="63" t="s">
        <v>3797</v>
      </c>
    </row>
    <row r="835" spans="1:10" x14ac:dyDescent="0.25">
      <c r="A835" s="63" t="s">
        <v>1816</v>
      </c>
      <c r="B835" s="63" t="s">
        <v>1825</v>
      </c>
      <c r="C835" s="63" t="str">
        <f>VLOOKUP(B835,'3. DB25 Alle koder'!B:C,2,FALSE)</f>
        <v>Udgivelse af aviser og dagblade</v>
      </c>
      <c r="D835" s="64">
        <v>2</v>
      </c>
      <c r="E835" s="77" t="s">
        <v>4007</v>
      </c>
      <c r="F835" s="63" t="s">
        <v>2357</v>
      </c>
      <c r="G835" s="63" t="s">
        <v>3457</v>
      </c>
      <c r="H835" s="63" t="s">
        <v>2460</v>
      </c>
      <c r="I835" s="64">
        <v>7</v>
      </c>
      <c r="J835" s="77" t="s">
        <v>4007</v>
      </c>
    </row>
    <row r="836" spans="1:10" x14ac:dyDescent="0.25">
      <c r="A836" s="63" t="s">
        <v>1816</v>
      </c>
      <c r="B836" s="63" t="s">
        <v>1828</v>
      </c>
      <c r="C836" s="63" t="str">
        <f>VLOOKUP(B836,'3. DB25 Alle koder'!B:C,2,FALSE)</f>
        <v>Udgivelse af ugeblade og magasiner</v>
      </c>
      <c r="D836" s="64">
        <v>3</v>
      </c>
      <c r="E836" s="63" t="s">
        <v>3797</v>
      </c>
      <c r="F836" s="63" t="s">
        <v>1816</v>
      </c>
      <c r="G836" s="63" t="s">
        <v>3629</v>
      </c>
      <c r="H836" s="63" t="s">
        <v>1827</v>
      </c>
      <c r="I836" s="64">
        <v>1</v>
      </c>
      <c r="J836" s="63" t="s">
        <v>3797</v>
      </c>
    </row>
    <row r="837" spans="1:10" x14ac:dyDescent="0.25">
      <c r="A837" s="63" t="s">
        <v>1816</v>
      </c>
      <c r="B837" s="63" t="s">
        <v>1828</v>
      </c>
      <c r="C837" s="63" t="str">
        <f>VLOOKUP(B837,'3. DB25 Alle koder'!B:C,2,FALSE)</f>
        <v>Udgivelse af ugeblade og magasiner</v>
      </c>
      <c r="D837" s="64">
        <v>3</v>
      </c>
      <c r="E837" s="67" t="s">
        <v>3797</v>
      </c>
      <c r="F837" s="63" t="s">
        <v>1816</v>
      </c>
      <c r="G837" s="63" t="s">
        <v>3630</v>
      </c>
      <c r="H837" s="63" t="s">
        <v>3024</v>
      </c>
      <c r="I837" s="64">
        <v>1</v>
      </c>
      <c r="J837" s="67" t="s">
        <v>3797</v>
      </c>
    </row>
    <row r="838" spans="1:10" x14ac:dyDescent="0.25">
      <c r="A838" s="63" t="s">
        <v>1816</v>
      </c>
      <c r="B838" s="63" t="s">
        <v>1828</v>
      </c>
      <c r="C838" s="63" t="str">
        <f>VLOOKUP(B838,'3. DB25 Alle koder'!B:C,2,FALSE)</f>
        <v>Udgivelse af ugeblade og magasiner</v>
      </c>
      <c r="D838" s="64">
        <v>3</v>
      </c>
      <c r="E838" s="79" t="s">
        <v>4007</v>
      </c>
      <c r="F838" s="63" t="s">
        <v>2357</v>
      </c>
      <c r="G838" s="63" t="s">
        <v>3457</v>
      </c>
      <c r="H838" s="63" t="s">
        <v>2460</v>
      </c>
      <c r="I838" s="64">
        <v>7</v>
      </c>
      <c r="J838" s="79" t="s">
        <v>4007</v>
      </c>
    </row>
    <row r="839" spans="1:10" x14ac:dyDescent="0.25">
      <c r="A839" s="63" t="s">
        <v>1816</v>
      </c>
      <c r="B839" s="63" t="s">
        <v>1831</v>
      </c>
      <c r="C839" s="63" t="str">
        <f>VLOOKUP(B839,'3. DB25 Alle koder'!B:C,2,FALSE)</f>
        <v>Andre udgiveraktiviteter, undtagen udgivelse af software</v>
      </c>
      <c r="D839" s="69">
        <v>2</v>
      </c>
      <c r="E839" s="63" t="s">
        <v>3797</v>
      </c>
      <c r="F839" s="63" t="s">
        <v>1816</v>
      </c>
      <c r="G839" s="63" t="s">
        <v>1825</v>
      </c>
      <c r="H839" s="63" t="s">
        <v>3022</v>
      </c>
      <c r="I839" s="64">
        <v>1</v>
      </c>
      <c r="J839" s="63" t="s">
        <v>3797</v>
      </c>
    </row>
    <row r="840" spans="1:10" x14ac:dyDescent="0.25">
      <c r="A840" s="63" t="s">
        <v>1816</v>
      </c>
      <c r="B840" s="63" t="s">
        <v>1831</v>
      </c>
      <c r="C840" s="63" t="str">
        <f>VLOOKUP(B840,'3. DB25 Alle koder'!B:C,2,FALSE)</f>
        <v>Andre udgiveraktiviteter, undtagen udgivelse af software</v>
      </c>
      <c r="D840" s="69">
        <v>2</v>
      </c>
      <c r="E840" s="77" t="s">
        <v>3952</v>
      </c>
      <c r="F840" s="63" t="s">
        <v>1816</v>
      </c>
      <c r="G840" s="63" t="s">
        <v>1831</v>
      </c>
      <c r="H840" s="63" t="s">
        <v>3025</v>
      </c>
      <c r="I840" s="64">
        <v>2</v>
      </c>
      <c r="J840" s="77" t="s">
        <v>3952</v>
      </c>
    </row>
    <row r="841" spans="1:10" x14ac:dyDescent="0.25">
      <c r="A841" s="63" t="s">
        <v>1816</v>
      </c>
      <c r="B841" s="63" t="s">
        <v>1836</v>
      </c>
      <c r="C841" s="63" t="str">
        <f>VLOOKUP(B841,'3. DB25 Alle koder'!B:C,2,FALSE)</f>
        <v>Udgivelse af videospil</v>
      </c>
      <c r="D841" s="64">
        <v>1</v>
      </c>
      <c r="E841" s="67"/>
      <c r="F841" s="63" t="s">
        <v>1816</v>
      </c>
      <c r="G841" s="63" t="s">
        <v>1836</v>
      </c>
      <c r="H841" s="63" t="s">
        <v>3026</v>
      </c>
      <c r="I841" s="64">
        <v>1</v>
      </c>
      <c r="J841" s="67"/>
    </row>
    <row r="842" spans="1:10" x14ac:dyDescent="0.25">
      <c r="A842" s="63" t="s">
        <v>1816</v>
      </c>
      <c r="B842" s="63" t="s">
        <v>1839</v>
      </c>
      <c r="C842" s="63" t="str">
        <f>VLOOKUP(B842,'3. DB25 Alle koder'!B:C,2,FALSE)</f>
        <v>Anden udgivelse af software</v>
      </c>
      <c r="D842" s="64">
        <v>1</v>
      </c>
      <c r="E842" s="67"/>
      <c r="F842" s="63" t="s">
        <v>1816</v>
      </c>
      <c r="G842" s="63" t="s">
        <v>1839</v>
      </c>
      <c r="H842" s="63" t="s">
        <v>1838</v>
      </c>
      <c r="I842" s="64">
        <v>1</v>
      </c>
      <c r="J842" s="67"/>
    </row>
    <row r="843" spans="1:10" x14ac:dyDescent="0.25">
      <c r="A843" s="63" t="s">
        <v>1816</v>
      </c>
      <c r="B843" s="63" t="s">
        <v>1845</v>
      </c>
      <c r="C843" s="63" t="str">
        <f>VLOOKUP(B843,'3. DB25 Alle koder'!B:C,2,FALSE)</f>
        <v>Produktion af film, video- og tv-programmer</v>
      </c>
      <c r="D843" s="64">
        <v>2</v>
      </c>
      <c r="E843" s="77" t="s">
        <v>3954</v>
      </c>
      <c r="F843" s="63" t="s">
        <v>1816</v>
      </c>
      <c r="G843" s="63" t="s">
        <v>3567</v>
      </c>
      <c r="H843" s="63" t="s">
        <v>3027</v>
      </c>
      <c r="I843" s="64">
        <v>2</v>
      </c>
      <c r="J843" s="77" t="s">
        <v>3954</v>
      </c>
    </row>
    <row r="844" spans="1:10" x14ac:dyDescent="0.25">
      <c r="A844" s="63" t="s">
        <v>1816</v>
      </c>
      <c r="B844" s="63" t="s">
        <v>1845</v>
      </c>
      <c r="C844" s="63" t="str">
        <f>VLOOKUP(B844,'3. DB25 Alle koder'!B:C,2,FALSE)</f>
        <v>Produktion af film, video- og tv-programmer</v>
      </c>
      <c r="D844" s="64">
        <v>2</v>
      </c>
      <c r="E844" s="67"/>
      <c r="F844" s="63" t="s">
        <v>1816</v>
      </c>
      <c r="G844" s="63" t="s">
        <v>3568</v>
      </c>
      <c r="H844" s="63" t="s">
        <v>3028</v>
      </c>
      <c r="I844" s="64">
        <v>2</v>
      </c>
      <c r="J844" s="67"/>
    </row>
    <row r="845" spans="1:10" x14ac:dyDescent="0.25">
      <c r="A845" s="63" t="s">
        <v>1816</v>
      </c>
      <c r="B845" s="63" t="s">
        <v>1848</v>
      </c>
      <c r="C845" s="63" t="str">
        <f>VLOOKUP(B845,'3. DB25 Alle koder'!B:C,2,FALSE)</f>
        <v>Aktiviteter efter produktion af film, video- og tv-programmer</v>
      </c>
      <c r="D845" s="64">
        <v>1</v>
      </c>
      <c r="E845" s="68" t="s">
        <v>3797</v>
      </c>
      <c r="F845" s="63" t="s">
        <v>1816</v>
      </c>
      <c r="G845" s="63" t="s">
        <v>1848</v>
      </c>
      <c r="H845" s="63" t="s">
        <v>3029</v>
      </c>
      <c r="I845" s="64">
        <v>1</v>
      </c>
      <c r="J845" s="68" t="s">
        <v>3797</v>
      </c>
    </row>
    <row r="846" spans="1:10" x14ac:dyDescent="0.25">
      <c r="A846" s="63" t="s">
        <v>1816</v>
      </c>
      <c r="B846" s="63" t="s">
        <v>1851</v>
      </c>
      <c r="C846" s="63" t="str">
        <f>VLOOKUP(B846,'3. DB25 Alle koder'!B:C,2,FALSE)</f>
        <v>Distribution af film og video</v>
      </c>
      <c r="D846" s="64">
        <v>1</v>
      </c>
      <c r="E846" s="63" t="s">
        <v>3797</v>
      </c>
      <c r="F846" s="63" t="s">
        <v>1816</v>
      </c>
      <c r="G846" s="63" t="s">
        <v>1851</v>
      </c>
      <c r="H846" s="63" t="s">
        <v>3030</v>
      </c>
      <c r="I846" s="64">
        <v>1</v>
      </c>
      <c r="J846" s="63" t="s">
        <v>3797</v>
      </c>
    </row>
    <row r="847" spans="1:10" x14ac:dyDescent="0.25">
      <c r="A847" s="63" t="s">
        <v>1816</v>
      </c>
      <c r="B847" s="63" t="s">
        <v>1854</v>
      </c>
      <c r="C847" s="63" t="str">
        <f>VLOOKUP(B847,'3. DB25 Alle koder'!B:C,2,FALSE)</f>
        <v>Fremvisning af film og andre billedmedier</v>
      </c>
      <c r="D847" s="64">
        <v>1</v>
      </c>
      <c r="E847" s="68" t="s">
        <v>3797</v>
      </c>
      <c r="F847" s="63" t="s">
        <v>1816</v>
      </c>
      <c r="G847" s="63" t="s">
        <v>1854</v>
      </c>
      <c r="H847" s="63" t="s">
        <v>3031</v>
      </c>
      <c r="I847" s="64">
        <v>1</v>
      </c>
      <c r="J847" s="68" t="s">
        <v>3797</v>
      </c>
    </row>
    <row r="848" spans="1:10" x14ac:dyDescent="0.25">
      <c r="A848" s="63" t="s">
        <v>1816</v>
      </c>
      <c r="B848" s="63" t="s">
        <v>1858</v>
      </c>
      <c r="C848" s="63" t="str">
        <f>VLOOKUP(B848,'3. DB25 Alle koder'!B:C,2,FALSE)</f>
        <v>Indspilning af lydoptagelser og udgivelse af musik</v>
      </c>
      <c r="D848" s="64">
        <v>1</v>
      </c>
      <c r="E848" s="63" t="s">
        <v>3797</v>
      </c>
      <c r="F848" s="63" t="s">
        <v>1816</v>
      </c>
      <c r="G848" s="63" t="s">
        <v>1858</v>
      </c>
      <c r="H848" s="63" t="s">
        <v>1856</v>
      </c>
      <c r="I848" s="64">
        <v>1</v>
      </c>
      <c r="J848" s="63" t="s">
        <v>3797</v>
      </c>
    </row>
    <row r="849" spans="1:10" x14ac:dyDescent="0.25">
      <c r="A849" s="63" t="s">
        <v>1816</v>
      </c>
      <c r="B849" s="63" t="s">
        <v>1863</v>
      </c>
      <c r="C849" s="63" t="str">
        <f>VLOOKUP(B849,'3. DB25 Alle koder'!B:C,2,FALSE)</f>
        <v>Radioaktiviteter og distribution af lydoptagelser</v>
      </c>
      <c r="D849" s="64">
        <v>2</v>
      </c>
      <c r="E849" s="63" t="s">
        <v>3933</v>
      </c>
      <c r="F849" s="63" t="s">
        <v>1287</v>
      </c>
      <c r="G849" s="63" t="s">
        <v>3562</v>
      </c>
      <c r="H849" s="63" t="s">
        <v>2981</v>
      </c>
      <c r="I849" s="69">
        <v>6</v>
      </c>
      <c r="J849" s="63" t="s">
        <v>3797</v>
      </c>
    </row>
    <row r="850" spans="1:10" x14ac:dyDescent="0.25">
      <c r="A850" s="63" t="s">
        <v>1816</v>
      </c>
      <c r="B850" s="63" t="s">
        <v>1863</v>
      </c>
      <c r="C850" s="63" t="str">
        <f>VLOOKUP(B850,'3. DB25 Alle koder'!B:C,2,FALSE)</f>
        <v>Radioaktiviteter og distribution af lydoptagelser</v>
      </c>
      <c r="D850" s="64">
        <v>2</v>
      </c>
      <c r="E850" s="63" t="s">
        <v>3797</v>
      </c>
      <c r="F850" s="63" t="s">
        <v>1816</v>
      </c>
      <c r="G850" s="63" t="s">
        <v>1863</v>
      </c>
      <c r="H850" s="63" t="s">
        <v>3033</v>
      </c>
      <c r="I850" s="64">
        <v>1</v>
      </c>
      <c r="J850" s="63" t="s">
        <v>3797</v>
      </c>
    </row>
    <row r="851" spans="1:10" x14ac:dyDescent="0.25">
      <c r="A851" s="63" t="s">
        <v>1816</v>
      </c>
      <c r="B851" s="63" t="s">
        <v>1867</v>
      </c>
      <c r="C851" s="63" t="str">
        <f>VLOOKUP(B851,'3. DB25 Alle koder'!B:C,2,FALSE)</f>
        <v>Programskabelse, udgivelse og distribution af billedoptagelser</v>
      </c>
      <c r="D851" s="64">
        <v>5</v>
      </c>
      <c r="E851" s="63" t="s">
        <v>3934</v>
      </c>
      <c r="F851" s="63" t="s">
        <v>1287</v>
      </c>
      <c r="G851" s="63" t="s">
        <v>3562</v>
      </c>
      <c r="H851" s="63" t="s">
        <v>2981</v>
      </c>
      <c r="I851" s="69">
        <v>6</v>
      </c>
      <c r="J851" s="63" t="s">
        <v>3797</v>
      </c>
    </row>
    <row r="852" spans="1:10" x14ac:dyDescent="0.25">
      <c r="A852" s="63" t="s">
        <v>1816</v>
      </c>
      <c r="B852" s="63" t="s">
        <v>1867</v>
      </c>
      <c r="C852" s="63" t="str">
        <f>VLOOKUP(B852,'3. DB25 Alle koder'!B:C,2,FALSE)</f>
        <v>Programskabelse, udgivelse og distribution af billedoptagelser</v>
      </c>
      <c r="D852" s="64">
        <v>5</v>
      </c>
      <c r="E852" s="77" t="s">
        <v>3955</v>
      </c>
      <c r="F852" s="63" t="s">
        <v>1816</v>
      </c>
      <c r="G852" s="67" t="s">
        <v>3567</v>
      </c>
      <c r="H852" s="67" t="s">
        <v>3027</v>
      </c>
      <c r="I852" s="64">
        <v>2</v>
      </c>
      <c r="J852" s="77" t="s">
        <v>3955</v>
      </c>
    </row>
    <row r="853" spans="1:10" x14ac:dyDescent="0.25">
      <c r="A853" s="63" t="s">
        <v>1816</v>
      </c>
      <c r="B853" s="63" t="s">
        <v>1867</v>
      </c>
      <c r="C853" s="63" t="str">
        <f>VLOOKUP(B853,'3. DB25 Alle koder'!B:C,2,FALSE)</f>
        <v>Programskabelse, udgivelse og distribution af billedoptagelser</v>
      </c>
      <c r="D853" s="64">
        <v>5</v>
      </c>
      <c r="E853" s="77" t="s">
        <v>3955</v>
      </c>
      <c r="F853" s="63" t="s">
        <v>1816</v>
      </c>
      <c r="G853" s="63" t="s">
        <v>3568</v>
      </c>
      <c r="H853" s="63" t="s">
        <v>3028</v>
      </c>
      <c r="I853" s="64">
        <v>2</v>
      </c>
      <c r="J853" s="77" t="s">
        <v>3955</v>
      </c>
    </row>
    <row r="854" spans="1:10" x14ac:dyDescent="0.25">
      <c r="A854" s="63" t="s">
        <v>1816</v>
      </c>
      <c r="B854" s="63" t="s">
        <v>1867</v>
      </c>
      <c r="C854" s="63" t="str">
        <f>VLOOKUP(B854,'3. DB25 Alle koder'!B:C,2,FALSE)</f>
        <v>Programskabelse, udgivelse og distribution af billedoptagelser</v>
      </c>
      <c r="D854" s="64">
        <v>5</v>
      </c>
      <c r="E854" s="63" t="s">
        <v>3797</v>
      </c>
      <c r="F854" s="63" t="s">
        <v>1816</v>
      </c>
      <c r="G854" s="63" t="s">
        <v>1867</v>
      </c>
      <c r="H854" s="63" t="s">
        <v>3034</v>
      </c>
      <c r="I854" s="64">
        <v>1</v>
      </c>
      <c r="J854" s="63" t="s">
        <v>3797</v>
      </c>
    </row>
    <row r="855" spans="1:10" x14ac:dyDescent="0.25">
      <c r="A855" s="63" t="s">
        <v>1816</v>
      </c>
      <c r="B855" s="63" t="s">
        <v>1867</v>
      </c>
      <c r="C855" s="63" t="str">
        <f>VLOOKUP(B855,'3. DB25 Alle koder'!B:C,2,FALSE)</f>
        <v>Programskabelse, udgivelse og distribution af billedoptagelser</v>
      </c>
      <c r="D855" s="64">
        <v>5</v>
      </c>
      <c r="E855" s="77" t="s">
        <v>4087</v>
      </c>
      <c r="F855" s="63" t="s">
        <v>1816</v>
      </c>
      <c r="G855" s="63" t="s">
        <v>3569</v>
      </c>
      <c r="H855" s="63" t="s">
        <v>3051</v>
      </c>
      <c r="I855" s="64">
        <v>3</v>
      </c>
      <c r="J855" s="77" t="s">
        <v>4087</v>
      </c>
    </row>
    <row r="856" spans="1:10" x14ac:dyDescent="0.25">
      <c r="A856" s="63" t="s">
        <v>1816</v>
      </c>
      <c r="B856" s="63" t="s">
        <v>1870</v>
      </c>
      <c r="C856" s="63" t="str">
        <f>VLOOKUP(B856,'3. DB25 Alle koder'!B:C,2,FALSE)</f>
        <v>Nyhedsbureauers aktiviteter</v>
      </c>
      <c r="D856" s="64">
        <v>1</v>
      </c>
      <c r="E856" s="63" t="s">
        <v>3797</v>
      </c>
      <c r="F856" s="63" t="s">
        <v>1816</v>
      </c>
      <c r="G856" s="63" t="s">
        <v>1911</v>
      </c>
      <c r="H856" s="63" t="s">
        <v>3055</v>
      </c>
      <c r="I856" s="64">
        <v>1</v>
      </c>
      <c r="J856" s="63" t="s">
        <v>3797</v>
      </c>
    </row>
    <row r="857" spans="1:10" x14ac:dyDescent="0.25">
      <c r="A857" s="63" t="s">
        <v>1816</v>
      </c>
      <c r="B857" s="63" t="s">
        <v>1873</v>
      </c>
      <c r="C857" s="63" t="str">
        <f>VLOOKUP(B857,'3. DB25 Alle koder'!B:C,2,FALSE)</f>
        <v>Anden distribution af medieindhold</v>
      </c>
      <c r="D857" s="64">
        <v>4</v>
      </c>
      <c r="E857" s="63" t="s">
        <v>3935</v>
      </c>
      <c r="F857" s="63" t="s">
        <v>1287</v>
      </c>
      <c r="G857" s="67" t="s">
        <v>3562</v>
      </c>
      <c r="H857" s="67" t="s">
        <v>2981</v>
      </c>
      <c r="I857" s="69">
        <v>6</v>
      </c>
      <c r="J857" s="63" t="s">
        <v>3797</v>
      </c>
    </row>
    <row r="858" spans="1:10" x14ac:dyDescent="0.25">
      <c r="A858" s="63" t="s">
        <v>1816</v>
      </c>
      <c r="B858" s="63" t="s">
        <v>1873</v>
      </c>
      <c r="C858" s="63" t="str">
        <f>VLOOKUP(B858,'3. DB25 Alle koder'!B:C,2,FALSE)</f>
        <v>Anden distribution af medieindhold</v>
      </c>
      <c r="D858" s="64">
        <v>4</v>
      </c>
      <c r="E858" s="77" t="s">
        <v>3953</v>
      </c>
      <c r="F858" s="63" t="s">
        <v>1816</v>
      </c>
      <c r="G858" s="63" t="s">
        <v>1831</v>
      </c>
      <c r="H858" s="63" t="s">
        <v>3025</v>
      </c>
      <c r="I858" s="64">
        <v>2</v>
      </c>
      <c r="J858" s="77" t="s">
        <v>3953</v>
      </c>
    </row>
    <row r="859" spans="1:10" x14ac:dyDescent="0.25">
      <c r="A859" s="63" t="s">
        <v>1816</v>
      </c>
      <c r="B859" s="63" t="s">
        <v>1873</v>
      </c>
      <c r="C859" s="63" t="str">
        <f>VLOOKUP(B859,'3. DB25 Alle koder'!B:C,2,FALSE)</f>
        <v>Anden distribution af medieindhold</v>
      </c>
      <c r="D859" s="64">
        <v>4</v>
      </c>
      <c r="E859" s="77" t="s">
        <v>3960</v>
      </c>
      <c r="F859" s="63" t="s">
        <v>1816</v>
      </c>
      <c r="G859" s="63" t="s">
        <v>3569</v>
      </c>
      <c r="H859" s="63" t="s">
        <v>3051</v>
      </c>
      <c r="I859" s="64">
        <v>3</v>
      </c>
      <c r="J859" s="77" t="s">
        <v>3960</v>
      </c>
    </row>
    <row r="860" spans="1:10" x14ac:dyDescent="0.25">
      <c r="A860" s="63" t="s">
        <v>1816</v>
      </c>
      <c r="B860" s="63" t="s">
        <v>1873</v>
      </c>
      <c r="C860" s="63" t="str">
        <f>VLOOKUP(B860,'3. DB25 Alle koder'!B:C,2,FALSE)</f>
        <v>Anden distribution af medieindhold</v>
      </c>
      <c r="D860" s="64">
        <v>4</v>
      </c>
      <c r="E860" s="77" t="s">
        <v>3961</v>
      </c>
      <c r="F860" s="63" t="s">
        <v>1816</v>
      </c>
      <c r="G860" s="63" t="s">
        <v>3570</v>
      </c>
      <c r="H860" s="63" t="s">
        <v>3053</v>
      </c>
      <c r="I860" s="64">
        <v>2</v>
      </c>
      <c r="J860" s="77" t="s">
        <v>3961</v>
      </c>
    </row>
    <row r="861" spans="1:10" x14ac:dyDescent="0.25">
      <c r="A861" s="63" t="s">
        <v>1874</v>
      </c>
      <c r="B861" s="63" t="s">
        <v>1880</v>
      </c>
      <c r="C861" s="63" t="str">
        <f>VLOOKUP(B861,'3. DB25 Alle koder'!B:C,2,FALSE)</f>
        <v>Levering af fastnetbaseret, trådløs og satellitbaseret telekommunikation</v>
      </c>
      <c r="D861" s="64">
        <v>4</v>
      </c>
      <c r="E861" s="67" t="s">
        <v>3797</v>
      </c>
      <c r="F861" s="63" t="s">
        <v>1816</v>
      </c>
      <c r="G861" s="63" t="s">
        <v>1880</v>
      </c>
      <c r="H861" s="63" t="s">
        <v>3035</v>
      </c>
      <c r="I861" s="64">
        <v>1</v>
      </c>
      <c r="J861" s="67" t="s">
        <v>3797</v>
      </c>
    </row>
    <row r="862" spans="1:10" x14ac:dyDescent="0.25">
      <c r="A862" s="63" t="s">
        <v>1874</v>
      </c>
      <c r="B862" s="63" t="s">
        <v>1880</v>
      </c>
      <c r="C862" s="63" t="str">
        <f>VLOOKUP(B862,'3. DB25 Alle koder'!B:C,2,FALSE)</f>
        <v>Levering af fastnetbaseret, trådløs og satellitbaseret telekommunikation</v>
      </c>
      <c r="D862" s="64">
        <v>4</v>
      </c>
      <c r="E862" s="63" t="s">
        <v>3797</v>
      </c>
      <c r="F862" s="63" t="s">
        <v>1816</v>
      </c>
      <c r="G862" s="63" t="s">
        <v>1884</v>
      </c>
      <c r="H862" s="63" t="s">
        <v>3036</v>
      </c>
      <c r="I862" s="64">
        <v>2</v>
      </c>
      <c r="J862" s="63" t="s">
        <v>3797</v>
      </c>
    </row>
    <row r="863" spans="1:10" x14ac:dyDescent="0.25">
      <c r="A863" s="63" t="s">
        <v>1874</v>
      </c>
      <c r="B863" s="63" t="s">
        <v>1880</v>
      </c>
      <c r="C863" s="63" t="str">
        <f>VLOOKUP(B863,'3. DB25 Alle koder'!B:C,2,FALSE)</f>
        <v>Levering af fastnetbaseret, trådløs og satellitbaseret telekommunikation</v>
      </c>
      <c r="D863" s="64">
        <v>4</v>
      </c>
      <c r="E863" s="67"/>
      <c r="F863" s="63" t="s">
        <v>1816</v>
      </c>
      <c r="G863" s="63" t="s">
        <v>3631</v>
      </c>
      <c r="H863" s="63" t="s">
        <v>3038</v>
      </c>
      <c r="I863" s="64">
        <v>1</v>
      </c>
      <c r="J863" s="67"/>
    </row>
    <row r="864" spans="1:10" x14ac:dyDescent="0.25">
      <c r="A864" s="63" t="s">
        <v>1874</v>
      </c>
      <c r="B864" s="63" t="s">
        <v>1880</v>
      </c>
      <c r="C864" s="63" t="str">
        <f>VLOOKUP(B864,'3. DB25 Alle koder'!B:C,2,FALSE)</f>
        <v>Levering af fastnetbaseret, trådløs og satellitbaseret telekommunikation</v>
      </c>
      <c r="D864" s="64">
        <v>4</v>
      </c>
      <c r="E864" s="77" t="s">
        <v>3957</v>
      </c>
      <c r="F864" s="63" t="s">
        <v>1816</v>
      </c>
      <c r="G864" s="63" t="s">
        <v>1888</v>
      </c>
      <c r="H864" s="63" t="s">
        <v>3040</v>
      </c>
      <c r="I864" s="64">
        <v>3</v>
      </c>
      <c r="J864" s="77" t="s">
        <v>3957</v>
      </c>
    </row>
    <row r="865" spans="1:10" x14ac:dyDescent="0.25">
      <c r="A865" s="63" t="s">
        <v>1874</v>
      </c>
      <c r="B865" s="63" t="s">
        <v>1884</v>
      </c>
      <c r="C865" s="63" t="str">
        <f>VLOOKUP(B865,'3. DB25 Alle koder'!B:C,2,FALSE)</f>
        <v>Videresalg af telekommunikation og formidlingsaktiviteter inden for telekommunikation</v>
      </c>
      <c r="D865" s="64">
        <v>2</v>
      </c>
      <c r="E865" s="77" t="s">
        <v>3958</v>
      </c>
      <c r="F865" s="63" t="s">
        <v>1816</v>
      </c>
      <c r="G865" s="63" t="s">
        <v>1888</v>
      </c>
      <c r="H865" s="63" t="s">
        <v>3040</v>
      </c>
      <c r="I865" s="64">
        <v>3</v>
      </c>
      <c r="J865" s="77" t="s">
        <v>3958</v>
      </c>
    </row>
    <row r="866" spans="1:10" x14ac:dyDescent="0.25">
      <c r="A866" s="63" t="s">
        <v>1874</v>
      </c>
      <c r="B866" s="63" t="s">
        <v>1884</v>
      </c>
      <c r="C866" s="63" t="str">
        <f>VLOOKUP(B866,'3. DB25 Alle koder'!B:C,2,FALSE)</f>
        <v>Videresalg af telekommunikation og formidlingsaktiviteter inden for telekommunikation</v>
      </c>
      <c r="D866" s="64">
        <v>2</v>
      </c>
      <c r="E866" s="67" t="s">
        <v>3908</v>
      </c>
      <c r="F866" s="63" t="s">
        <v>2034</v>
      </c>
      <c r="G866" s="63" t="s">
        <v>2271</v>
      </c>
      <c r="H866" s="63" t="s">
        <v>3150</v>
      </c>
      <c r="I866" s="69">
        <v>27</v>
      </c>
      <c r="J866" s="67" t="s">
        <v>3797</v>
      </c>
    </row>
    <row r="867" spans="1:10" x14ac:dyDescent="0.25">
      <c r="A867" s="63" t="s">
        <v>1874</v>
      </c>
      <c r="B867" s="63" t="s">
        <v>1888</v>
      </c>
      <c r="C867" s="63" t="str">
        <f>VLOOKUP(B867,'3. DB25 Alle koder'!B:C,2,FALSE)</f>
        <v>Andre telekommunikationsaktiviteter</v>
      </c>
      <c r="D867" s="64">
        <v>2</v>
      </c>
      <c r="E867" s="77" t="s">
        <v>3956</v>
      </c>
      <c r="F867" s="63" t="s">
        <v>1816</v>
      </c>
      <c r="G867" s="63" t="s">
        <v>1884</v>
      </c>
      <c r="H867" s="63" t="s">
        <v>3036</v>
      </c>
      <c r="I867" s="64">
        <v>2</v>
      </c>
      <c r="J867" s="77" t="s">
        <v>3956</v>
      </c>
    </row>
    <row r="868" spans="1:10" x14ac:dyDescent="0.25">
      <c r="A868" s="63" t="s">
        <v>1874</v>
      </c>
      <c r="B868" s="63" t="s">
        <v>1888</v>
      </c>
      <c r="C868" s="63" t="str">
        <f>VLOOKUP(B868,'3. DB25 Alle koder'!B:C,2,FALSE)</f>
        <v>Andre telekommunikationsaktiviteter</v>
      </c>
      <c r="D868" s="64">
        <v>2</v>
      </c>
      <c r="E868" s="77" t="s">
        <v>3959</v>
      </c>
      <c r="F868" s="63" t="s">
        <v>1816</v>
      </c>
      <c r="G868" s="63" t="s">
        <v>1888</v>
      </c>
      <c r="H868" s="63" t="s">
        <v>3040</v>
      </c>
      <c r="I868" s="64">
        <v>3</v>
      </c>
      <c r="J868" s="77" t="s">
        <v>3959</v>
      </c>
    </row>
    <row r="869" spans="1:10" x14ac:dyDescent="0.25">
      <c r="A869" s="63" t="s">
        <v>1874</v>
      </c>
      <c r="B869" s="63" t="s">
        <v>1894</v>
      </c>
      <c r="C869" s="63" t="str">
        <f>VLOOKUP(B869,'3. DB25 Alle koder'!B:C,2,FALSE)</f>
        <v>Computerprogrammering</v>
      </c>
      <c r="D869" s="64">
        <v>1</v>
      </c>
      <c r="E869" s="67" t="s">
        <v>3797</v>
      </c>
      <c r="F869" s="63" t="s">
        <v>1816</v>
      </c>
      <c r="G869" s="63" t="s">
        <v>3415</v>
      </c>
      <c r="H869" s="63" t="s">
        <v>1892</v>
      </c>
      <c r="I869" s="64">
        <v>1</v>
      </c>
      <c r="J869" s="67" t="s">
        <v>3797</v>
      </c>
    </row>
    <row r="870" spans="1:10" x14ac:dyDescent="0.25">
      <c r="A870" s="63" t="s">
        <v>1874</v>
      </c>
      <c r="B870" s="63" t="s">
        <v>1898</v>
      </c>
      <c r="C870" s="63" t="str">
        <f>VLOOKUP(B870,'3. DB25 Alle koder'!B:C,2,FALSE)</f>
        <v>Konsulentbistand vedrørende informationsteknologi og forvaltning af it-faciliteter</v>
      </c>
      <c r="D870" s="64">
        <v>2</v>
      </c>
      <c r="E870" s="63" t="s">
        <v>3797</v>
      </c>
      <c r="F870" s="63" t="s">
        <v>1816</v>
      </c>
      <c r="G870" s="63" t="s">
        <v>3632</v>
      </c>
      <c r="H870" s="63" t="s">
        <v>3044</v>
      </c>
      <c r="I870" s="64">
        <v>1</v>
      </c>
      <c r="J870" s="63" t="s">
        <v>3797</v>
      </c>
    </row>
    <row r="871" spans="1:10" x14ac:dyDescent="0.25">
      <c r="A871" s="63" t="s">
        <v>1874</v>
      </c>
      <c r="B871" s="63" t="s">
        <v>1898</v>
      </c>
      <c r="C871" s="63" t="str">
        <f>VLOOKUP(B871,'3. DB25 Alle koder'!B:C,2,FALSE)</f>
        <v>Konsulentbistand vedrørende informationsteknologi og forvaltning af it-faciliteter</v>
      </c>
      <c r="D871" s="64">
        <v>2</v>
      </c>
      <c r="E871" s="67" t="s">
        <v>3797</v>
      </c>
      <c r="F871" s="63" t="s">
        <v>1816</v>
      </c>
      <c r="G871" s="63" t="s">
        <v>3633</v>
      </c>
      <c r="H871" s="63" t="s">
        <v>3046</v>
      </c>
      <c r="I871" s="64">
        <v>1</v>
      </c>
      <c r="J871" s="67" t="s">
        <v>3797</v>
      </c>
    </row>
    <row r="872" spans="1:10" x14ac:dyDescent="0.25">
      <c r="A872" s="63" t="s">
        <v>1874</v>
      </c>
      <c r="B872" s="63" t="s">
        <v>1902</v>
      </c>
      <c r="C872" s="63" t="str">
        <f>VLOOKUP(B872,'3. DB25 Alle koder'!B:C,2,FALSE)</f>
        <v>Andre it-serviceaktiviteter</v>
      </c>
      <c r="D872" s="64">
        <v>1</v>
      </c>
      <c r="E872" s="63" t="s">
        <v>3797</v>
      </c>
      <c r="F872" s="63" t="s">
        <v>1816</v>
      </c>
      <c r="G872" s="63" t="s">
        <v>3417</v>
      </c>
      <c r="H872" s="63" t="s">
        <v>1900</v>
      </c>
      <c r="I872" s="64">
        <v>1</v>
      </c>
      <c r="J872" s="63" t="s">
        <v>3797</v>
      </c>
    </row>
    <row r="873" spans="1:10" x14ac:dyDescent="0.25">
      <c r="A873" s="63" t="s">
        <v>1874</v>
      </c>
      <c r="B873" s="63" t="s">
        <v>1907</v>
      </c>
      <c r="C873" s="63" t="str">
        <f>VLOOKUP(B873,'3. DB25 Alle koder'!B:C,2,FALSE)</f>
        <v>Aktiviteter i forbindelse med it-infrastruktur, databehandling, hosting og lignende aktiviteter</v>
      </c>
      <c r="D873" s="64">
        <v>2</v>
      </c>
      <c r="E873" s="77" t="s">
        <v>3947</v>
      </c>
      <c r="F873" s="63" t="s">
        <v>1635</v>
      </c>
      <c r="G873" s="63" t="s">
        <v>1715</v>
      </c>
      <c r="H873" s="63" t="s">
        <v>1713</v>
      </c>
      <c r="I873" s="64">
        <v>3</v>
      </c>
      <c r="J873" s="77" t="s">
        <v>3947</v>
      </c>
    </row>
    <row r="874" spans="1:10" x14ac:dyDescent="0.25">
      <c r="A874" s="63" t="s">
        <v>1874</v>
      </c>
      <c r="B874" s="63" t="s">
        <v>1907</v>
      </c>
      <c r="C874" s="63" t="str">
        <f>VLOOKUP(B874,'3. DB25 Alle koder'!B:C,2,FALSE)</f>
        <v>Aktiviteter i forbindelse med it-infrastruktur, databehandling, hosting og lignende aktiviteter</v>
      </c>
      <c r="D874" s="64">
        <v>2</v>
      </c>
      <c r="E874" s="65"/>
      <c r="F874" s="63" t="s">
        <v>1816</v>
      </c>
      <c r="G874" s="63" t="s">
        <v>3569</v>
      </c>
      <c r="H874" s="63" t="s">
        <v>3051</v>
      </c>
      <c r="I874" s="64">
        <v>3</v>
      </c>
      <c r="J874" s="65"/>
    </row>
    <row r="875" spans="1:10" x14ac:dyDescent="0.25">
      <c r="A875" s="63" t="s">
        <v>1874</v>
      </c>
      <c r="B875" s="63" t="s">
        <v>1911</v>
      </c>
      <c r="C875" s="63" t="str">
        <f>VLOOKUP(B875,'3. DB25 Alle koder'!B:C,2,FALSE)</f>
        <v>Drift af portaler til internettet</v>
      </c>
      <c r="D875" s="64">
        <v>1</v>
      </c>
      <c r="E875" s="79" t="s">
        <v>3962</v>
      </c>
      <c r="F875" s="63" t="s">
        <v>1816</v>
      </c>
      <c r="G875" s="63" t="s">
        <v>3570</v>
      </c>
      <c r="H875" s="63" t="s">
        <v>3053</v>
      </c>
      <c r="I875" s="64">
        <v>2</v>
      </c>
      <c r="J875" s="79" t="s">
        <v>3962</v>
      </c>
    </row>
    <row r="876" spans="1:10" x14ac:dyDescent="0.25">
      <c r="A876" s="63" t="s">
        <v>1874</v>
      </c>
      <c r="B876" s="63" t="s">
        <v>1913</v>
      </c>
      <c r="C876" s="63" t="str">
        <f>VLOOKUP(B876,'3. DB25 Alle koder'!B:C,2,FALSE)</f>
        <v>Andre informationsaktiviteter</v>
      </c>
      <c r="D876" s="64">
        <v>1</v>
      </c>
      <c r="E876" s="68" t="s">
        <v>3797</v>
      </c>
      <c r="F876" s="63" t="s">
        <v>1816</v>
      </c>
      <c r="G876" s="63" t="s">
        <v>3419</v>
      </c>
      <c r="H876" s="63" t="s">
        <v>3057</v>
      </c>
      <c r="I876" s="64">
        <v>1</v>
      </c>
      <c r="J876" s="68" t="s">
        <v>3797</v>
      </c>
    </row>
    <row r="877" spans="1:10" x14ac:dyDescent="0.25">
      <c r="A877" s="63" t="s">
        <v>1914</v>
      </c>
      <c r="B877" s="63" t="s">
        <v>1919</v>
      </c>
      <c r="C877" s="63" t="str">
        <f>VLOOKUP(B877,'3. DB25 Alle koder'!B:C,2,FALSE)</f>
        <v>Centralbankers aktiviteter</v>
      </c>
      <c r="D877" s="64">
        <v>1</v>
      </c>
      <c r="E877" s="68" t="s">
        <v>3797</v>
      </c>
      <c r="F877" s="63" t="s">
        <v>1874</v>
      </c>
      <c r="G877" s="63" t="s">
        <v>1919</v>
      </c>
      <c r="H877" s="63" t="s">
        <v>3059</v>
      </c>
      <c r="I877" s="64">
        <v>1</v>
      </c>
      <c r="J877" s="68" t="s">
        <v>3797</v>
      </c>
    </row>
    <row r="878" spans="1:10" x14ac:dyDescent="0.25">
      <c r="A878" s="63" t="s">
        <v>1914</v>
      </c>
      <c r="B878" s="63" t="s">
        <v>1922</v>
      </c>
      <c r="C878" s="63" t="str">
        <f>VLOOKUP(B878,'3. DB25 Alle koder'!B:C,2,FALSE)</f>
        <v>Andre pengeinstitutters aktiviteter</v>
      </c>
      <c r="D878" s="64">
        <v>1</v>
      </c>
      <c r="E878" s="68" t="s">
        <v>3797</v>
      </c>
      <c r="F878" s="63" t="s">
        <v>1874</v>
      </c>
      <c r="G878" s="63" t="s">
        <v>1922</v>
      </c>
      <c r="H878" s="63" t="s">
        <v>3060</v>
      </c>
      <c r="I878" s="64">
        <v>1</v>
      </c>
      <c r="J878" s="68" t="s">
        <v>3797</v>
      </c>
    </row>
    <row r="879" spans="1:10" x14ac:dyDescent="0.25">
      <c r="A879" s="63" t="s">
        <v>1914</v>
      </c>
      <c r="B879" s="63" t="s">
        <v>1926</v>
      </c>
      <c r="C879" s="63" t="str">
        <f>VLOOKUP(B879,'3. DB25 Alle koder'!B:C,2,FALSE)</f>
        <v>Finansielle holdingselskaber</v>
      </c>
      <c r="D879" s="64">
        <v>1</v>
      </c>
      <c r="E879" s="68" t="s">
        <v>3797</v>
      </c>
      <c r="F879" s="63" t="s">
        <v>1874</v>
      </c>
      <c r="G879" s="63" t="s">
        <v>3420</v>
      </c>
      <c r="H879" s="63" t="s">
        <v>1927</v>
      </c>
      <c r="I879" s="64">
        <v>2</v>
      </c>
      <c r="J879" s="68" t="s">
        <v>3797</v>
      </c>
    </row>
    <row r="880" spans="1:10" x14ac:dyDescent="0.25">
      <c r="A880" s="63" t="s">
        <v>1914</v>
      </c>
      <c r="B880" s="63" t="s">
        <v>1928</v>
      </c>
      <c r="C880" s="63" t="str">
        <f>VLOOKUP(B880,'3. DB25 Alle koder'!B:C,2,FALSE)</f>
        <v>Ikke-finansielle holdingselskaber</v>
      </c>
      <c r="D880" s="64">
        <v>1</v>
      </c>
      <c r="E880" s="68" t="s">
        <v>3797</v>
      </c>
      <c r="F880" s="63" t="s">
        <v>1874</v>
      </c>
      <c r="G880" s="63" t="s">
        <v>3421</v>
      </c>
      <c r="H880" s="63" t="s">
        <v>1929</v>
      </c>
      <c r="I880" s="64">
        <v>2</v>
      </c>
      <c r="J880" s="68" t="s">
        <v>3797</v>
      </c>
    </row>
    <row r="881" spans="1:10" x14ac:dyDescent="0.25">
      <c r="A881" s="63" t="s">
        <v>1914</v>
      </c>
      <c r="B881" s="63" t="s">
        <v>1930</v>
      </c>
      <c r="C881" s="63" t="str">
        <f>VLOOKUP(B881,'3. DB25 Alle koder'!B:C,2,FALSE)</f>
        <v>Gennemløbsholdingselskaber</v>
      </c>
      <c r="D881" s="64">
        <v>1</v>
      </c>
      <c r="E881" s="68" t="s">
        <v>3797</v>
      </c>
      <c r="F881" s="63" t="s">
        <v>1874</v>
      </c>
      <c r="G881" s="63" t="s">
        <v>3422</v>
      </c>
      <c r="H881" s="63" t="s">
        <v>1931</v>
      </c>
      <c r="I881" s="64">
        <v>2</v>
      </c>
      <c r="J881" s="68" t="s">
        <v>3797</v>
      </c>
    </row>
    <row r="882" spans="1:10" x14ac:dyDescent="0.25">
      <c r="A882" s="63" t="s">
        <v>1914</v>
      </c>
      <c r="B882" s="63" t="s">
        <v>1934</v>
      </c>
      <c r="C882" s="63" t="str">
        <f>VLOOKUP(B882,'3. DB25 Alle koder'!B:C,2,FALSE)</f>
        <v>Finansielle conduiters aktiviteter</v>
      </c>
      <c r="D882" s="64">
        <v>4</v>
      </c>
      <c r="E882" s="68" t="s">
        <v>3797</v>
      </c>
      <c r="F882" s="63" t="s">
        <v>1874</v>
      </c>
      <c r="G882" s="63" t="s">
        <v>3420</v>
      </c>
      <c r="H882" s="63" t="s">
        <v>1927</v>
      </c>
      <c r="I882" s="64">
        <v>2</v>
      </c>
      <c r="J882" s="68" t="s">
        <v>3797</v>
      </c>
    </row>
    <row r="883" spans="1:10" x14ac:dyDescent="0.25">
      <c r="A883" s="63" t="s">
        <v>1914</v>
      </c>
      <c r="B883" s="63" t="s">
        <v>1934</v>
      </c>
      <c r="C883" s="63" t="str">
        <f>VLOOKUP(B883,'3. DB25 Alle koder'!B:C,2,FALSE)</f>
        <v>Finansielle conduiters aktiviteter</v>
      </c>
      <c r="D883" s="64">
        <v>4</v>
      </c>
      <c r="E883" s="68" t="s">
        <v>3797</v>
      </c>
      <c r="F883" s="63" t="s">
        <v>1874</v>
      </c>
      <c r="G883" s="63" t="s">
        <v>3421</v>
      </c>
      <c r="H883" s="63" t="s">
        <v>1929</v>
      </c>
      <c r="I883" s="64">
        <v>2</v>
      </c>
      <c r="J883" s="68" t="s">
        <v>3797</v>
      </c>
    </row>
    <row r="884" spans="1:10" x14ac:dyDescent="0.25">
      <c r="A884" s="63" t="s">
        <v>1914</v>
      </c>
      <c r="B884" s="63" t="s">
        <v>1934</v>
      </c>
      <c r="C884" s="63" t="str">
        <f>VLOOKUP(B884,'3. DB25 Alle koder'!B:C,2,FALSE)</f>
        <v>Finansielle conduiters aktiviteter</v>
      </c>
      <c r="D884" s="64">
        <v>4</v>
      </c>
      <c r="E884" s="68" t="s">
        <v>3797</v>
      </c>
      <c r="F884" s="63" t="s">
        <v>1874</v>
      </c>
      <c r="G884" s="63" t="s">
        <v>3422</v>
      </c>
      <c r="H884" s="63" t="s">
        <v>1931</v>
      </c>
      <c r="I884" s="64">
        <v>2</v>
      </c>
      <c r="J884" s="68" t="s">
        <v>3797</v>
      </c>
    </row>
    <row r="885" spans="1:10" x14ac:dyDescent="0.25">
      <c r="A885" s="63" t="s">
        <v>1914</v>
      </c>
      <c r="B885" s="63" t="s">
        <v>1934</v>
      </c>
      <c r="C885" s="63" t="str">
        <f>VLOOKUP(B885,'3. DB25 Alle koder'!B:C,2,FALSE)</f>
        <v>Finansielle conduiters aktiviteter</v>
      </c>
      <c r="D885" s="64">
        <v>4</v>
      </c>
      <c r="E885" s="77" t="s">
        <v>3965</v>
      </c>
      <c r="F885" s="63" t="s">
        <v>1874</v>
      </c>
      <c r="G885" s="63" t="s">
        <v>3573</v>
      </c>
      <c r="H885" s="63" t="s">
        <v>3072</v>
      </c>
      <c r="I885" s="64">
        <v>6</v>
      </c>
      <c r="J885" s="77" t="s">
        <v>3965</v>
      </c>
    </row>
    <row r="886" spans="1:10" x14ac:dyDescent="0.25">
      <c r="A886" s="63" t="s">
        <v>1914</v>
      </c>
      <c r="B886" s="119" t="s">
        <v>1937</v>
      </c>
      <c r="C886" s="63" t="str">
        <f>VLOOKUP(B886,'3. DB25 Alle koder'!B:C,2,FALSE)</f>
        <v>Pengemarkedsfondes aktiviteter</v>
      </c>
      <c r="D886" s="64">
        <v>1</v>
      </c>
      <c r="E886" s="68" t="s">
        <v>3797</v>
      </c>
      <c r="F886" s="63" t="s">
        <v>1874</v>
      </c>
      <c r="G886" s="63" t="s">
        <v>3425</v>
      </c>
      <c r="H886" s="63" t="s">
        <v>3065</v>
      </c>
      <c r="I886" s="64">
        <v>1</v>
      </c>
      <c r="J886" s="68" t="s">
        <v>3797</v>
      </c>
    </row>
    <row r="887" spans="1:10" x14ac:dyDescent="0.25">
      <c r="A887" s="63" t="s">
        <v>1914</v>
      </c>
      <c r="B887" s="119" t="s">
        <v>1938</v>
      </c>
      <c r="C887" s="63" t="str">
        <f>VLOOKUP(B887,'3. DB25 Alle koder'!B:C,2,FALSE)</f>
        <v>Andre investeringsfondes aktiviteter</v>
      </c>
      <c r="D887" s="64">
        <v>1</v>
      </c>
      <c r="E887" s="67" t="s">
        <v>3797</v>
      </c>
      <c r="F887" s="63" t="s">
        <v>1874</v>
      </c>
      <c r="G887" s="63" t="s">
        <v>3424</v>
      </c>
      <c r="H887" s="63" t="s">
        <v>3064</v>
      </c>
      <c r="I887" s="64">
        <v>1</v>
      </c>
      <c r="J887" s="67" t="s">
        <v>3797</v>
      </c>
    </row>
    <row r="888" spans="1:10" x14ac:dyDescent="0.25">
      <c r="A888" s="63" t="s">
        <v>1914</v>
      </c>
      <c r="B888" s="63" t="s">
        <v>1941</v>
      </c>
      <c r="C888" s="63" t="str">
        <f>VLOOKUP(B888,'3. DB25 Alle koder'!B:C,2,FALSE)</f>
        <v>Trusters aktiviteter</v>
      </c>
      <c r="D888" s="64">
        <v>2</v>
      </c>
      <c r="E888" s="63" t="s">
        <v>3963</v>
      </c>
      <c r="F888" s="63" t="s">
        <v>1874</v>
      </c>
      <c r="G888" s="63" t="s">
        <v>3571</v>
      </c>
      <c r="H888" s="63" t="s">
        <v>3067</v>
      </c>
      <c r="I888" s="64">
        <v>2</v>
      </c>
      <c r="J888" s="63" t="s">
        <v>3797</v>
      </c>
    </row>
    <row r="889" spans="1:10" x14ac:dyDescent="0.25">
      <c r="A889" s="63" t="s">
        <v>1914</v>
      </c>
      <c r="B889" s="63" t="s">
        <v>1941</v>
      </c>
      <c r="C889" s="63" t="str">
        <f>VLOOKUP(B889,'3. DB25 Alle koder'!B:C,2,FALSE)</f>
        <v>Trusters aktiviteter</v>
      </c>
      <c r="D889" s="64">
        <v>2</v>
      </c>
      <c r="E889" s="88" t="s">
        <v>3966</v>
      </c>
      <c r="F889" s="63" t="s">
        <v>1874</v>
      </c>
      <c r="G889" s="63" t="s">
        <v>3573</v>
      </c>
      <c r="H889" s="63" t="s">
        <v>3072</v>
      </c>
      <c r="I889" s="64">
        <v>6</v>
      </c>
      <c r="J889" s="88" t="s">
        <v>3966</v>
      </c>
    </row>
    <row r="890" spans="1:10" x14ac:dyDescent="0.25">
      <c r="A890" s="63" t="s">
        <v>1914</v>
      </c>
      <c r="B890" s="63" t="s">
        <v>1946</v>
      </c>
      <c r="C890" s="63" t="str">
        <f>VLOOKUP(B890,'3. DB25 Alle koder'!B:C,2,FALSE)</f>
        <v>Finansiel leasing</v>
      </c>
      <c r="D890" s="64">
        <v>1</v>
      </c>
      <c r="E890" s="63" t="s">
        <v>3797</v>
      </c>
      <c r="F890" s="63" t="s">
        <v>1874</v>
      </c>
      <c r="G890" s="63" t="s">
        <v>1946</v>
      </c>
      <c r="H890" s="63" t="s">
        <v>1945</v>
      </c>
      <c r="I890" s="64">
        <v>1</v>
      </c>
      <c r="J890" s="63" t="s">
        <v>3797</v>
      </c>
    </row>
    <row r="891" spans="1:10" x14ac:dyDescent="0.25">
      <c r="A891" s="63" t="s">
        <v>1914</v>
      </c>
      <c r="B891" s="63" t="s">
        <v>1949</v>
      </c>
      <c r="C891" s="63" t="str">
        <f>VLOOKUP(B891,'3. DB25 Alle koder'!B:C,2,FALSE)</f>
        <v>Realkreditinstitutters aktiviteter</v>
      </c>
      <c r="D891" s="64">
        <v>1</v>
      </c>
      <c r="E891" s="63" t="s">
        <v>3797</v>
      </c>
      <c r="F891" s="63" t="s">
        <v>1874</v>
      </c>
      <c r="G891" s="63" t="s">
        <v>1949</v>
      </c>
      <c r="H891" s="63" t="s">
        <v>3068</v>
      </c>
      <c r="I891" s="64">
        <v>1</v>
      </c>
      <c r="J891" s="63" t="s">
        <v>3797</v>
      </c>
    </row>
    <row r="892" spans="1:10" x14ac:dyDescent="0.25">
      <c r="A892" s="63" t="s">
        <v>1914</v>
      </c>
      <c r="B892" s="63" t="s">
        <v>1950</v>
      </c>
      <c r="C892" s="63" t="str">
        <f>VLOOKUP(B892,'3. DB25 Alle koder'!B:C,2,FALSE)</f>
        <v>Andre kreditinstitutters aktiviteter</v>
      </c>
      <c r="D892" s="64">
        <v>2</v>
      </c>
      <c r="E892" s="63" t="s">
        <v>3797</v>
      </c>
      <c r="F892" s="63" t="s">
        <v>1874</v>
      </c>
      <c r="G892" s="63" t="s">
        <v>1950</v>
      </c>
      <c r="H892" s="63" t="s">
        <v>3069</v>
      </c>
      <c r="I892" s="64">
        <v>1</v>
      </c>
      <c r="J892" s="63" t="s">
        <v>3797</v>
      </c>
    </row>
    <row r="893" spans="1:10" x14ac:dyDescent="0.25">
      <c r="A893" s="63" t="s">
        <v>1914</v>
      </c>
      <c r="B893" s="63" t="s">
        <v>1950</v>
      </c>
      <c r="C893" s="63" t="str">
        <f>VLOOKUP(B893,'3. DB25 Alle koder'!B:C,2,FALSE)</f>
        <v>Andre kreditinstitutters aktiviteter</v>
      </c>
      <c r="D893" s="64">
        <v>2</v>
      </c>
      <c r="E893" s="77" t="s">
        <v>3967</v>
      </c>
      <c r="F893" s="63" t="s">
        <v>1874</v>
      </c>
      <c r="G893" s="63" t="s">
        <v>3573</v>
      </c>
      <c r="H893" s="63" t="s">
        <v>3072</v>
      </c>
      <c r="I893" s="64">
        <v>6</v>
      </c>
      <c r="J893" s="77" t="s">
        <v>3967</v>
      </c>
    </row>
    <row r="894" spans="1:10" x14ac:dyDescent="0.25">
      <c r="A894" s="63" t="s">
        <v>1914</v>
      </c>
      <c r="B894" s="63" t="s">
        <v>1952</v>
      </c>
      <c r="C894" s="63" t="str">
        <f>VLOOKUP(B894,'3. DB25 Alle koder'!B:C,2,FALSE)</f>
        <v>Andre kreditselskabers aktiviteter</v>
      </c>
      <c r="D894" s="64">
        <v>3</v>
      </c>
      <c r="E894" s="68" t="s">
        <v>3797</v>
      </c>
      <c r="F894" s="63" t="s">
        <v>1874</v>
      </c>
      <c r="G894" s="63" t="s">
        <v>1952</v>
      </c>
      <c r="H894" s="63" t="s">
        <v>3070</v>
      </c>
      <c r="I894" s="64">
        <v>1</v>
      </c>
      <c r="J894" s="68" t="s">
        <v>3797</v>
      </c>
    </row>
    <row r="895" spans="1:10" x14ac:dyDescent="0.25">
      <c r="A895" s="63" t="s">
        <v>1914</v>
      </c>
      <c r="B895" s="63" t="s">
        <v>1952</v>
      </c>
      <c r="C895" s="63" t="str">
        <f>VLOOKUP(B895,'3. DB25 Alle koder'!B:C,2,FALSE)</f>
        <v>Andre kreditselskabers aktiviteter</v>
      </c>
      <c r="D895" s="64">
        <v>3</v>
      </c>
      <c r="E895" s="68" t="s">
        <v>3797</v>
      </c>
      <c r="F895" s="63" t="s">
        <v>1874</v>
      </c>
      <c r="G895" s="63" t="s">
        <v>3572</v>
      </c>
      <c r="H895" s="63" t="s">
        <v>3071</v>
      </c>
      <c r="I895" s="64">
        <v>2</v>
      </c>
      <c r="J895" s="68" t="s">
        <v>3797</v>
      </c>
    </row>
    <row r="896" spans="1:10" x14ac:dyDescent="0.25">
      <c r="A896" s="63" t="s">
        <v>1914</v>
      </c>
      <c r="B896" s="63" t="s">
        <v>1952</v>
      </c>
      <c r="C896" s="63" t="str">
        <f>VLOOKUP(B896,'3. DB25 Alle koder'!B:C,2,FALSE)</f>
        <v>Andre kreditselskabers aktiviteter</v>
      </c>
      <c r="D896" s="64">
        <v>3</v>
      </c>
      <c r="E896" s="77" t="s">
        <v>3967</v>
      </c>
      <c r="F896" s="63" t="s">
        <v>1874</v>
      </c>
      <c r="G896" s="63" t="s">
        <v>3573</v>
      </c>
      <c r="H896" s="63" t="s">
        <v>3072</v>
      </c>
      <c r="I896" s="64">
        <v>6</v>
      </c>
      <c r="J896" s="77" t="s">
        <v>3967</v>
      </c>
    </row>
    <row r="897" spans="1:10" x14ac:dyDescent="0.25">
      <c r="A897" s="63" t="s">
        <v>1914</v>
      </c>
      <c r="B897" s="63" t="s">
        <v>1955</v>
      </c>
      <c r="C897" s="63" t="str">
        <f>VLOOKUP(B897,'3. DB25 Alle koder'!B:C,2,FALSE)</f>
        <v>Investering for egen regning</v>
      </c>
      <c r="D897" s="64">
        <v>3</v>
      </c>
      <c r="E897" s="63" t="s">
        <v>3797</v>
      </c>
      <c r="F897" s="63" t="s">
        <v>1874</v>
      </c>
      <c r="G897" s="63" t="s">
        <v>3634</v>
      </c>
      <c r="H897" s="63" t="s">
        <v>3066</v>
      </c>
      <c r="I897" s="64">
        <v>1</v>
      </c>
      <c r="J897" s="63" t="s">
        <v>3797</v>
      </c>
    </row>
    <row r="898" spans="1:10" x14ac:dyDescent="0.25">
      <c r="A898" s="63" t="s">
        <v>1914</v>
      </c>
      <c r="B898" s="63" t="s">
        <v>1955</v>
      </c>
      <c r="C898" s="63" t="str">
        <f>VLOOKUP(B898,'3. DB25 Alle koder'!B:C,2,FALSE)</f>
        <v>Investering for egen regning</v>
      </c>
      <c r="D898" s="64">
        <v>3</v>
      </c>
      <c r="E898" s="68" t="s">
        <v>3797</v>
      </c>
      <c r="F898" s="63" t="s">
        <v>1874</v>
      </c>
      <c r="G898" s="63" t="s">
        <v>3571</v>
      </c>
      <c r="H898" s="63" t="s">
        <v>3067</v>
      </c>
      <c r="I898" s="64">
        <v>2</v>
      </c>
      <c r="J898" s="68" t="s">
        <v>3797</v>
      </c>
    </row>
    <row r="899" spans="1:10" x14ac:dyDescent="0.25">
      <c r="A899" s="63" t="s">
        <v>1914</v>
      </c>
      <c r="B899" s="63" t="s">
        <v>1955</v>
      </c>
      <c r="C899" s="63" t="str">
        <f>VLOOKUP(B899,'3. DB25 Alle koder'!B:C,2,FALSE)</f>
        <v>Investering for egen regning</v>
      </c>
      <c r="D899" s="64">
        <v>3</v>
      </c>
      <c r="E899" s="89" t="s">
        <v>3968</v>
      </c>
      <c r="F899" s="63" t="s">
        <v>1874</v>
      </c>
      <c r="G899" s="63" t="s">
        <v>3573</v>
      </c>
      <c r="H899" s="63" t="s">
        <v>3072</v>
      </c>
      <c r="I899" s="64">
        <v>6</v>
      </c>
      <c r="J899" s="68"/>
    </row>
    <row r="900" spans="1:10" x14ac:dyDescent="0.25">
      <c r="A900" s="63" t="s">
        <v>1914</v>
      </c>
      <c r="B900" s="63" t="s">
        <v>1957</v>
      </c>
      <c r="C900" s="63" t="str">
        <f>VLOOKUP(B900,'3. DB25 Alle koder'!B:C,2,FALSE)</f>
        <v>Anden finansiel formidling i.a.n.</v>
      </c>
      <c r="D900" s="64">
        <v>2</v>
      </c>
      <c r="E900" s="63" t="s">
        <v>3797</v>
      </c>
      <c r="F900" s="63" t="s">
        <v>1874</v>
      </c>
      <c r="G900" s="63" t="s">
        <v>3572</v>
      </c>
      <c r="H900" s="63" t="s">
        <v>3071</v>
      </c>
      <c r="I900" s="64">
        <v>2</v>
      </c>
      <c r="J900" s="63" t="s">
        <v>3797</v>
      </c>
    </row>
    <row r="901" spans="1:10" x14ac:dyDescent="0.25">
      <c r="A901" s="63" t="s">
        <v>1914</v>
      </c>
      <c r="B901" s="63" t="s">
        <v>1957</v>
      </c>
      <c r="C901" s="63" t="str">
        <f>VLOOKUP(B901,'3. DB25 Alle koder'!B:C,2,FALSE)</f>
        <v>Anden finansiel formidling i.a.n.</v>
      </c>
      <c r="D901" s="64">
        <v>2</v>
      </c>
      <c r="E901" s="65"/>
      <c r="F901" s="63" t="s">
        <v>1874</v>
      </c>
      <c r="G901" s="63" t="s">
        <v>3573</v>
      </c>
      <c r="H901" s="63" t="s">
        <v>3072</v>
      </c>
      <c r="I901" s="64">
        <v>6</v>
      </c>
      <c r="J901" s="65"/>
    </row>
    <row r="902" spans="1:10" x14ac:dyDescent="0.25">
      <c r="A902" s="63" t="s">
        <v>1914</v>
      </c>
      <c r="B902" s="63" t="s">
        <v>1965</v>
      </c>
      <c r="C902" s="63" t="str">
        <f>VLOOKUP(B902,'3. DB25 Alle koder'!B:C,2,FALSE)</f>
        <v>Livsforsikring</v>
      </c>
      <c r="D902" s="64">
        <v>1</v>
      </c>
      <c r="E902" s="67"/>
      <c r="F902" s="63" t="s">
        <v>1874</v>
      </c>
      <c r="G902" s="63" t="s">
        <v>1965</v>
      </c>
      <c r="H902" s="63" t="s">
        <v>1964</v>
      </c>
      <c r="I902" s="64">
        <v>1</v>
      </c>
      <c r="J902" s="67"/>
    </row>
    <row r="903" spans="1:10" x14ac:dyDescent="0.25">
      <c r="A903" s="63" t="s">
        <v>1914</v>
      </c>
      <c r="B903" s="63" t="s">
        <v>1968</v>
      </c>
      <c r="C903" s="63" t="str">
        <f>VLOOKUP(B903,'3. DB25 Alle koder'!B:C,2,FALSE)</f>
        <v>Anden forsikring</v>
      </c>
      <c r="D903" s="64">
        <v>1</v>
      </c>
      <c r="E903" s="67"/>
      <c r="F903" s="63" t="s">
        <v>1874</v>
      </c>
      <c r="G903" s="63" t="s">
        <v>1968</v>
      </c>
      <c r="H903" s="63" t="s">
        <v>1967</v>
      </c>
      <c r="I903" s="64">
        <v>1</v>
      </c>
      <c r="J903" s="67"/>
    </row>
    <row r="904" spans="1:10" x14ac:dyDescent="0.25">
      <c r="A904" s="63" t="s">
        <v>1914</v>
      </c>
      <c r="B904" s="63" t="s">
        <v>1972</v>
      </c>
      <c r="C904" s="63" t="str">
        <f>VLOOKUP(B904,'3. DB25 Alle koder'!B:C,2,FALSE)</f>
        <v>Genforsikring</v>
      </c>
      <c r="D904" s="64">
        <v>1</v>
      </c>
      <c r="E904" s="67"/>
      <c r="F904" s="63" t="s">
        <v>1874</v>
      </c>
      <c r="G904" s="63" t="s">
        <v>1972</v>
      </c>
      <c r="H904" s="63" t="s">
        <v>1970</v>
      </c>
      <c r="I904" s="64">
        <v>1</v>
      </c>
      <c r="J904" s="67"/>
    </row>
    <row r="905" spans="1:10" x14ac:dyDescent="0.25">
      <c r="A905" s="63" t="s">
        <v>1914</v>
      </c>
      <c r="B905" s="63" t="s">
        <v>1976</v>
      </c>
      <c r="C905" s="63" t="str">
        <f>VLOOKUP(B905,'3. DB25 Alle koder'!B:C,2,FALSE)</f>
        <v>Pensionskassers aktiviteter</v>
      </c>
      <c r="D905" s="64">
        <v>1</v>
      </c>
      <c r="E905" s="67"/>
      <c r="F905" s="63" t="s">
        <v>1874</v>
      </c>
      <c r="G905" s="63" t="s">
        <v>1976</v>
      </c>
      <c r="H905" s="63" t="s">
        <v>3074</v>
      </c>
      <c r="I905" s="64">
        <v>1</v>
      </c>
      <c r="J905" s="67"/>
    </row>
    <row r="906" spans="1:10" x14ac:dyDescent="0.25">
      <c r="A906" s="63" t="s">
        <v>1914</v>
      </c>
      <c r="B906" s="63" t="s">
        <v>1977</v>
      </c>
      <c r="C906" s="63" t="str">
        <f>VLOOKUP(B906,'3. DB25 Alle koder'!B:C,2,FALSE)</f>
        <v>Anden pensionsforsikring</v>
      </c>
      <c r="D906" s="64">
        <v>1</v>
      </c>
      <c r="E906" s="67"/>
      <c r="F906" s="63" t="s">
        <v>1874</v>
      </c>
      <c r="G906" s="63" t="s">
        <v>1977</v>
      </c>
      <c r="H906" s="63" t="s">
        <v>3075</v>
      </c>
      <c r="I906" s="64">
        <v>1</v>
      </c>
      <c r="J906" s="67"/>
    </row>
    <row r="907" spans="1:10" x14ac:dyDescent="0.25">
      <c r="A907" s="63" t="s">
        <v>1914</v>
      </c>
      <c r="B907" s="63" t="s">
        <v>1983</v>
      </c>
      <c r="C907" s="63" t="str">
        <f>VLOOKUP(B907,'3. DB25 Alle koder'!B:C,2,FALSE)</f>
        <v>Forvaltning af kapitalmarkeder</v>
      </c>
      <c r="D907" s="64">
        <v>1</v>
      </c>
      <c r="E907" s="67"/>
      <c r="F907" s="63" t="s">
        <v>1874</v>
      </c>
      <c r="G907" s="63" t="s">
        <v>1983</v>
      </c>
      <c r="H907" s="63" t="s">
        <v>1982</v>
      </c>
      <c r="I907" s="64">
        <v>1</v>
      </c>
      <c r="J907" s="67"/>
    </row>
    <row r="908" spans="1:10" x14ac:dyDescent="0.25">
      <c r="A908" s="63" t="s">
        <v>1914</v>
      </c>
      <c r="B908" s="63" t="s">
        <v>1986</v>
      </c>
      <c r="C908" s="63" t="str">
        <f>VLOOKUP(B908,'3. DB25 Alle koder'!B:C,2,FALSE)</f>
        <v>Værdipapir- og varemægling</v>
      </c>
      <c r="D908" s="64">
        <v>1</v>
      </c>
      <c r="E908" s="67"/>
      <c r="F908" s="63" t="s">
        <v>1874</v>
      </c>
      <c r="G908" s="63" t="s">
        <v>1986</v>
      </c>
      <c r="H908" s="63" t="s">
        <v>1985</v>
      </c>
      <c r="I908" s="64">
        <v>1</v>
      </c>
      <c r="J908" s="67"/>
    </row>
    <row r="909" spans="1:10" x14ac:dyDescent="0.25">
      <c r="A909" s="63" t="s">
        <v>1914</v>
      </c>
      <c r="B909" s="63" t="s">
        <v>1988</v>
      </c>
      <c r="C909" s="63" t="str">
        <f>VLOOKUP(B909,'3. DB25 Alle koder'!B:C,2,FALSE)</f>
        <v>Andre aktiviteter i forbindelse med finansielle tjenesteydelser, undtagen forsikring og pensionsforsikring</v>
      </c>
      <c r="D909" s="64">
        <v>1</v>
      </c>
      <c r="E909" s="65"/>
      <c r="F909" s="63" t="s">
        <v>1874</v>
      </c>
      <c r="G909" s="63" t="s">
        <v>1988</v>
      </c>
      <c r="H909" s="63" t="s">
        <v>3078</v>
      </c>
      <c r="I909" s="64">
        <v>2</v>
      </c>
      <c r="J909" s="65"/>
    </row>
    <row r="910" spans="1:10" x14ac:dyDescent="0.25">
      <c r="A910" s="63" t="s">
        <v>1914</v>
      </c>
      <c r="B910" s="63" t="s">
        <v>1993</v>
      </c>
      <c r="C910" s="63" t="str">
        <f>VLOOKUP(B910,'3. DB25 Alle koder'!B:C,2,FALSE)</f>
        <v>Risiko- og skadesvurdering</v>
      </c>
      <c r="D910" s="64">
        <v>1</v>
      </c>
      <c r="E910" s="67"/>
      <c r="F910" s="63" t="s">
        <v>1874</v>
      </c>
      <c r="G910" s="63" t="s">
        <v>1993</v>
      </c>
      <c r="H910" s="63" t="s">
        <v>1992</v>
      </c>
      <c r="I910" s="64">
        <v>1</v>
      </c>
      <c r="J910" s="67"/>
    </row>
    <row r="911" spans="1:10" x14ac:dyDescent="0.25">
      <c r="A911" s="63" t="s">
        <v>1914</v>
      </c>
      <c r="B911" s="63" t="s">
        <v>1996</v>
      </c>
      <c r="C911" s="63" t="str">
        <f>VLOOKUP(B911,'3. DB25 Alle koder'!B:C,2,FALSE)</f>
        <v>Forsikringsagenters og forsikringsmægleres aktiviteter</v>
      </c>
      <c r="D911" s="64">
        <v>1</v>
      </c>
      <c r="E911" s="63" t="s">
        <v>3797</v>
      </c>
      <c r="F911" s="63" t="s">
        <v>1874</v>
      </c>
      <c r="G911" s="63" t="s">
        <v>1996</v>
      </c>
      <c r="H911" s="63" t="s">
        <v>1995</v>
      </c>
      <c r="I911" s="64">
        <v>1</v>
      </c>
      <c r="J911" s="63" t="s">
        <v>3797</v>
      </c>
    </row>
    <row r="912" spans="1:10" x14ac:dyDescent="0.25">
      <c r="A912" s="63" t="s">
        <v>1914</v>
      </c>
      <c r="B912" s="63" t="s">
        <v>1998</v>
      </c>
      <c r="C912" s="63" t="str">
        <f>VLOOKUP(B912,'3. DB25 Alle koder'!B:C,2,FALSE)</f>
        <v>Levering af tjenesteydelser i forbindelse med forsikring og pensionsforsikring i.a.n.</v>
      </c>
      <c r="D912" s="64">
        <v>1</v>
      </c>
      <c r="E912" s="63" t="s">
        <v>3797</v>
      </c>
      <c r="F912" s="63" t="s">
        <v>1874</v>
      </c>
      <c r="G912" s="63" t="s">
        <v>1998</v>
      </c>
      <c r="H912" s="63" t="s">
        <v>3080</v>
      </c>
      <c r="I912" s="64">
        <v>1</v>
      </c>
      <c r="J912" s="63" t="s">
        <v>3797</v>
      </c>
    </row>
    <row r="913" spans="1:10" x14ac:dyDescent="0.25">
      <c r="A913" s="63" t="s">
        <v>1914</v>
      </c>
      <c r="B913" s="63" t="s">
        <v>2002</v>
      </c>
      <c r="C913" s="63" t="str">
        <f>VLOOKUP(B913,'3. DB25 Alle koder'!B:C,2,FALSE)</f>
        <v>Formueforvaltning</v>
      </c>
      <c r="D913" s="64">
        <v>2</v>
      </c>
      <c r="E913" s="77" t="s">
        <v>3969</v>
      </c>
      <c r="F913" s="63" t="s">
        <v>1874</v>
      </c>
      <c r="G913" s="63" t="s">
        <v>1988</v>
      </c>
      <c r="H913" s="63" t="s">
        <v>3078</v>
      </c>
      <c r="I913" s="64">
        <v>2</v>
      </c>
      <c r="J913" s="77" t="s">
        <v>3969</v>
      </c>
    </row>
    <row r="914" spans="1:10" x14ac:dyDescent="0.25">
      <c r="A914" s="63" t="s">
        <v>1914</v>
      </c>
      <c r="B914" s="63" t="s">
        <v>2002</v>
      </c>
      <c r="C914" s="63" t="str">
        <f>VLOOKUP(B914,'3. DB25 Alle koder'!B:C,2,FALSE)</f>
        <v>Formueforvaltning</v>
      </c>
      <c r="D914" s="64">
        <v>2</v>
      </c>
      <c r="E914" s="63" t="s">
        <v>3797</v>
      </c>
      <c r="F914" s="63" t="s">
        <v>1874</v>
      </c>
      <c r="G914" s="63" t="s">
        <v>2002</v>
      </c>
      <c r="H914" s="63" t="s">
        <v>2000</v>
      </c>
      <c r="I914" s="64">
        <v>1</v>
      </c>
      <c r="J914" s="63" t="s">
        <v>3797</v>
      </c>
    </row>
    <row r="915" spans="1:10" x14ac:dyDescent="0.25">
      <c r="A915" s="63" t="s">
        <v>2003</v>
      </c>
      <c r="B915" s="63" t="s">
        <v>2008</v>
      </c>
      <c r="C915" s="63" t="str">
        <f>VLOOKUP(B915,'3. DB25 Alle koder'!B:C,2,FALSE)</f>
        <v>Køb og salg af egen fast ejendom</v>
      </c>
      <c r="D915" s="64">
        <v>1</v>
      </c>
      <c r="E915" s="67" t="s">
        <v>3797</v>
      </c>
      <c r="F915" s="63" t="s">
        <v>1914</v>
      </c>
      <c r="G915" s="63" t="s">
        <v>3429</v>
      </c>
      <c r="H915" s="63" t="s">
        <v>2007</v>
      </c>
      <c r="I915" s="64">
        <v>1</v>
      </c>
      <c r="J915" s="67" t="s">
        <v>3797</v>
      </c>
    </row>
    <row r="916" spans="1:10" x14ac:dyDescent="0.25">
      <c r="A916" s="63" t="s">
        <v>2003</v>
      </c>
      <c r="B916" s="63" t="s">
        <v>2011</v>
      </c>
      <c r="C916" s="63" t="str">
        <f>VLOOKUP(B916,'3. DB25 Alle koder'!B:C,2,FALSE)</f>
        <v>Gennemførelse af byggeprojekter</v>
      </c>
      <c r="D916" s="64">
        <v>1</v>
      </c>
      <c r="E916" s="63" t="s">
        <v>3797</v>
      </c>
      <c r="F916" s="63" t="s">
        <v>1188</v>
      </c>
      <c r="G916" s="63" t="s">
        <v>3430</v>
      </c>
      <c r="H916" s="63" t="s">
        <v>2010</v>
      </c>
      <c r="I916" s="64">
        <v>1</v>
      </c>
      <c r="J916" s="63" t="s">
        <v>3797</v>
      </c>
    </row>
    <row r="917" spans="1:10" x14ac:dyDescent="0.25">
      <c r="A917" s="63" t="s">
        <v>2003</v>
      </c>
      <c r="B917" s="63" t="s">
        <v>2015</v>
      </c>
      <c r="C917" s="63" t="str">
        <f>VLOOKUP(B917,'3. DB25 Alle koder'!B:C,2,FALSE)</f>
        <v>Udlejning af almennyttige boliger</v>
      </c>
      <c r="D917" s="64">
        <v>1</v>
      </c>
      <c r="E917" s="67" t="s">
        <v>3797</v>
      </c>
      <c r="F917" s="63" t="s">
        <v>1914</v>
      </c>
      <c r="G917" s="63" t="s">
        <v>2015</v>
      </c>
      <c r="H917" s="63" t="s">
        <v>3083</v>
      </c>
      <c r="I917" s="64">
        <v>1</v>
      </c>
      <c r="J917" s="67" t="s">
        <v>3797</v>
      </c>
    </row>
    <row r="918" spans="1:10" x14ac:dyDescent="0.25">
      <c r="A918" s="63" t="s">
        <v>2003</v>
      </c>
      <c r="B918" s="63" t="s">
        <v>2017</v>
      </c>
      <c r="C918" s="63" t="str">
        <f>VLOOKUP(B918,'3. DB25 Alle koder'!B:C,2,FALSE)</f>
        <v>Udlejning af private andelsboliger</v>
      </c>
      <c r="D918" s="64">
        <v>1</v>
      </c>
      <c r="E918" s="63" t="s">
        <v>3797</v>
      </c>
      <c r="F918" s="63" t="s">
        <v>1914</v>
      </c>
      <c r="G918" s="63" t="s">
        <v>2017</v>
      </c>
      <c r="H918" s="63" t="s">
        <v>3084</v>
      </c>
      <c r="I918" s="64">
        <v>1</v>
      </c>
      <c r="J918" s="63" t="s">
        <v>3797</v>
      </c>
    </row>
    <row r="919" spans="1:10" x14ac:dyDescent="0.25">
      <c r="A919" s="63" t="s">
        <v>2003</v>
      </c>
      <c r="B919" s="63" t="s">
        <v>2019</v>
      </c>
      <c r="C919" s="63" t="str">
        <f>VLOOKUP(B919,'3. DB25 Alle koder'!B:C,2,FALSE)</f>
        <v>Anden udlejning af boliger</v>
      </c>
      <c r="D919" s="64">
        <v>1</v>
      </c>
      <c r="E919" s="67"/>
      <c r="F919" s="63" t="s">
        <v>1914</v>
      </c>
      <c r="G919" s="63" t="s">
        <v>2019</v>
      </c>
      <c r="H919" s="63" t="s">
        <v>2020</v>
      </c>
      <c r="I919" s="64">
        <v>2</v>
      </c>
      <c r="J919" s="67"/>
    </row>
    <row r="920" spans="1:10" x14ac:dyDescent="0.25">
      <c r="A920" s="63" t="s">
        <v>2003</v>
      </c>
      <c r="B920" s="63" t="s">
        <v>2021</v>
      </c>
      <c r="C920" s="63" t="str">
        <f>VLOOKUP(B920,'3. DB25 Alle koder'!B:C,2,FALSE)</f>
        <v>Udlejning af erhvervsejendomme</v>
      </c>
      <c r="D920" s="64">
        <v>1</v>
      </c>
      <c r="E920" s="67"/>
      <c r="F920" s="63" t="s">
        <v>1914</v>
      </c>
      <c r="G920" s="63" t="s">
        <v>2021</v>
      </c>
      <c r="H920" s="63" t="s">
        <v>2022</v>
      </c>
      <c r="I920" s="64">
        <v>1</v>
      </c>
      <c r="J920" s="67"/>
    </row>
    <row r="921" spans="1:10" x14ac:dyDescent="0.25">
      <c r="A921" s="63" t="s">
        <v>2003</v>
      </c>
      <c r="B921" s="63" t="s">
        <v>2026</v>
      </c>
      <c r="C921" s="63" t="str">
        <f>VLOOKUP(B921,'3. DB25 Alle koder'!B:C,2,FALSE)</f>
        <v>Ejendomsmægleres aktiviteter</v>
      </c>
      <c r="D921" s="64">
        <v>1</v>
      </c>
      <c r="E921" s="77" t="s">
        <v>3972</v>
      </c>
      <c r="F921" s="63" t="s">
        <v>1914</v>
      </c>
      <c r="G921" s="63" t="s">
        <v>2026</v>
      </c>
      <c r="H921" s="63" t="s">
        <v>3086</v>
      </c>
      <c r="I921" s="64">
        <v>2</v>
      </c>
      <c r="J921" s="77" t="s">
        <v>3972</v>
      </c>
    </row>
    <row r="922" spans="1:10" x14ac:dyDescent="0.25">
      <c r="A922" s="63" t="s">
        <v>2003</v>
      </c>
      <c r="B922" s="63" t="s">
        <v>2027</v>
      </c>
      <c r="C922" s="63" t="str">
        <f>VLOOKUP(B922,'3. DB25 Alle koder'!B:C,2,FALSE)</f>
        <v>Boliganvisning</v>
      </c>
      <c r="D922" s="64">
        <v>1</v>
      </c>
      <c r="E922" s="77" t="s">
        <v>3975</v>
      </c>
      <c r="F922" s="63" t="s">
        <v>1914</v>
      </c>
      <c r="G922" s="63" t="s">
        <v>2027</v>
      </c>
      <c r="H922" s="63" t="s">
        <v>3087</v>
      </c>
      <c r="I922" s="64">
        <v>2</v>
      </c>
      <c r="J922" s="77" t="s">
        <v>3975</v>
      </c>
    </row>
    <row r="923" spans="1:10" x14ac:dyDescent="0.25">
      <c r="A923" s="63" t="s">
        <v>2003</v>
      </c>
      <c r="B923" s="63" t="s">
        <v>2030</v>
      </c>
      <c r="C923" s="63" t="str">
        <f>VLOOKUP(B923,'3. DB25 Alle koder'!B:C,2,FALSE)</f>
        <v>Administration af fast ejendom på kontraktbasis</v>
      </c>
      <c r="D923" s="64">
        <v>2</v>
      </c>
      <c r="E923" s="77" t="s">
        <v>3973</v>
      </c>
      <c r="F923" s="63" t="s">
        <v>1914</v>
      </c>
      <c r="G923" s="63" t="s">
        <v>2026</v>
      </c>
      <c r="H923" s="63" t="s">
        <v>3086</v>
      </c>
      <c r="I923" s="64">
        <v>2</v>
      </c>
      <c r="J923" s="77" t="s">
        <v>3973</v>
      </c>
    </row>
    <row r="924" spans="1:10" x14ac:dyDescent="0.25">
      <c r="A924" s="63" t="s">
        <v>2003</v>
      </c>
      <c r="B924" s="63" t="s">
        <v>2030</v>
      </c>
      <c r="C924" s="63" t="str">
        <f>VLOOKUP(B924,'3. DB25 Alle koder'!B:C,2,FALSE)</f>
        <v>Administration af fast ejendom på kontraktbasis</v>
      </c>
      <c r="D924" s="64">
        <v>2</v>
      </c>
      <c r="E924" s="68" t="s">
        <v>3797</v>
      </c>
      <c r="F924" s="63" t="s">
        <v>1914</v>
      </c>
      <c r="G924" s="63" t="s">
        <v>2030</v>
      </c>
      <c r="H924" s="63" t="s">
        <v>2031</v>
      </c>
      <c r="I924" s="64">
        <v>1</v>
      </c>
      <c r="J924" s="68" t="s">
        <v>3797</v>
      </c>
    </row>
    <row r="925" spans="1:10" x14ac:dyDescent="0.25">
      <c r="A925" s="63" t="s">
        <v>2003</v>
      </c>
      <c r="B925" s="63" t="s">
        <v>2032</v>
      </c>
      <c r="C925" s="63" t="str">
        <f>VLOOKUP(B925,'3. DB25 Alle koder'!B:C,2,FALSE)</f>
        <v>Drift af ejerforeninger</v>
      </c>
      <c r="D925" s="64">
        <v>1</v>
      </c>
      <c r="E925" s="63" t="s">
        <v>3797</v>
      </c>
      <c r="F925" s="63" t="s">
        <v>1914</v>
      </c>
      <c r="G925" s="63" t="s">
        <v>2032</v>
      </c>
      <c r="H925" s="63" t="s">
        <v>3089</v>
      </c>
      <c r="I925" s="64">
        <v>1</v>
      </c>
      <c r="J925" s="63" t="s">
        <v>3797</v>
      </c>
    </row>
    <row r="926" spans="1:10" x14ac:dyDescent="0.25">
      <c r="A926" s="63" t="s">
        <v>2034</v>
      </c>
      <c r="B926" s="63" t="s">
        <v>2038</v>
      </c>
      <c r="C926" s="63" t="str">
        <f>VLOOKUP(B926,'3. DB25 Alle koder'!B:C,2,FALSE)</f>
        <v>Juridiske aktiviteter</v>
      </c>
      <c r="D926" s="64">
        <v>1</v>
      </c>
      <c r="E926" s="63" t="s">
        <v>3797</v>
      </c>
      <c r="F926" s="63" t="s">
        <v>2003</v>
      </c>
      <c r="G926" s="63" t="s">
        <v>2038</v>
      </c>
      <c r="H926" s="63" t="s">
        <v>3091</v>
      </c>
      <c r="I926" s="64">
        <v>1</v>
      </c>
      <c r="J926" s="63" t="s">
        <v>3797</v>
      </c>
    </row>
    <row r="927" spans="1:10" x14ac:dyDescent="0.25">
      <c r="A927" s="63" t="s">
        <v>2034</v>
      </c>
      <c r="B927" s="63" t="s">
        <v>2042</v>
      </c>
      <c r="C927" s="63" t="str">
        <f>VLOOKUP(B927,'3. DB25 Alle koder'!B:C,2,FALSE)</f>
        <v>Bogføring og revision; skatterådgivning</v>
      </c>
      <c r="D927" s="64">
        <v>1</v>
      </c>
      <c r="E927" s="63" t="s">
        <v>3797</v>
      </c>
      <c r="F927" s="63" t="s">
        <v>2003</v>
      </c>
      <c r="G927" s="63" t="s">
        <v>2042</v>
      </c>
      <c r="H927" s="63" t="s">
        <v>2040</v>
      </c>
      <c r="I927" s="64">
        <v>1</v>
      </c>
      <c r="J927" s="63" t="s">
        <v>3797</v>
      </c>
    </row>
    <row r="928" spans="1:10" x14ac:dyDescent="0.25">
      <c r="A928" s="63" t="s">
        <v>2034</v>
      </c>
      <c r="B928" s="63" t="s">
        <v>2047</v>
      </c>
      <c r="C928" s="63" t="str">
        <f>VLOOKUP(B928,'3. DB25 Alle koder'!B:C,2,FALSE)</f>
        <v>Ikke-finansielle hovedsæders aktiviteter</v>
      </c>
      <c r="D928" s="64">
        <v>1</v>
      </c>
      <c r="E928" s="63" t="s">
        <v>3797</v>
      </c>
      <c r="F928" s="63" t="s">
        <v>2003</v>
      </c>
      <c r="G928" s="63" t="s">
        <v>2047</v>
      </c>
      <c r="H928" s="63" t="s">
        <v>2048</v>
      </c>
      <c r="I928" s="64">
        <v>1</v>
      </c>
      <c r="J928" s="63" t="s">
        <v>3797</v>
      </c>
    </row>
    <row r="929" spans="1:10" x14ac:dyDescent="0.25">
      <c r="A929" s="63" t="s">
        <v>2034</v>
      </c>
      <c r="B929" s="63" t="s">
        <v>2049</v>
      </c>
      <c r="C929" s="63" t="str">
        <f>VLOOKUP(B929,'3. DB25 Alle koder'!B:C,2,FALSE)</f>
        <v>Finansielle hovedsæders aktiviteter</v>
      </c>
      <c r="D929" s="64">
        <v>1</v>
      </c>
      <c r="E929" s="63" t="s">
        <v>3797</v>
      </c>
      <c r="F929" s="63" t="s">
        <v>2003</v>
      </c>
      <c r="G929" s="63" t="s">
        <v>2049</v>
      </c>
      <c r="H929" s="63" t="s">
        <v>2050</v>
      </c>
      <c r="I929" s="64">
        <v>1</v>
      </c>
      <c r="J929" s="63" t="s">
        <v>3797</v>
      </c>
    </row>
    <row r="930" spans="1:10" x14ac:dyDescent="0.25">
      <c r="A930" s="63" t="s">
        <v>2034</v>
      </c>
      <c r="B930" s="63" t="s">
        <v>2054</v>
      </c>
      <c r="C930" s="63" t="str">
        <f>VLOOKUP(B930,'3. DB25 Alle koder'!B:C,2,FALSE)</f>
        <v>Virksomhedsrådgivning og andre rådgivningsaktiviteter</v>
      </c>
      <c r="D930" s="64">
        <v>1</v>
      </c>
      <c r="E930" s="63" t="s">
        <v>3797</v>
      </c>
      <c r="F930" s="63" t="s">
        <v>2003</v>
      </c>
      <c r="G930" s="63" t="s">
        <v>3431</v>
      </c>
      <c r="H930" s="63" t="s">
        <v>2052</v>
      </c>
      <c r="I930" s="64">
        <v>1</v>
      </c>
      <c r="J930" s="63" t="s">
        <v>3797</v>
      </c>
    </row>
    <row r="931" spans="1:10" x14ac:dyDescent="0.25">
      <c r="A931" s="63" t="s">
        <v>2034</v>
      </c>
      <c r="B931" s="63" t="s">
        <v>2061</v>
      </c>
      <c r="C931" s="63" t="str">
        <f>VLOOKUP(B931,'3. DB25 Alle koder'!B:C,2,FALSE)</f>
        <v>Arkitekters aktiviteter</v>
      </c>
      <c r="D931" s="64">
        <v>1</v>
      </c>
      <c r="E931" s="63" t="s">
        <v>3797</v>
      </c>
      <c r="F931" s="63" t="s">
        <v>2003</v>
      </c>
      <c r="G931" s="63" t="s">
        <v>2061</v>
      </c>
      <c r="H931" s="63" t="s">
        <v>2060</v>
      </c>
      <c r="I931" s="64">
        <v>1</v>
      </c>
      <c r="J931" s="63" t="s">
        <v>3797</v>
      </c>
    </row>
    <row r="932" spans="1:10" x14ac:dyDescent="0.25">
      <c r="A932" s="63" t="s">
        <v>2034</v>
      </c>
      <c r="B932" s="63" t="s">
        <v>2064</v>
      </c>
      <c r="C932" s="63" t="str">
        <f>VLOOKUP(B932,'3. DB25 Alle koder'!B:C,2,FALSE)</f>
        <v>Rådgivende ingeniøraktiviteter inden for byggeri og anlægsarbejder</v>
      </c>
      <c r="D932" s="64">
        <v>1</v>
      </c>
      <c r="E932" s="68" t="s">
        <v>3797</v>
      </c>
      <c r="F932" s="63" t="s">
        <v>2003</v>
      </c>
      <c r="G932" s="63" t="s">
        <v>2064</v>
      </c>
      <c r="H932" s="63" t="s">
        <v>2065</v>
      </c>
      <c r="I932" s="64">
        <v>1</v>
      </c>
      <c r="J932" s="68" t="s">
        <v>3797</v>
      </c>
    </row>
    <row r="933" spans="1:10" x14ac:dyDescent="0.25">
      <c r="A933" s="63" t="s">
        <v>2034</v>
      </c>
      <c r="B933" s="63" t="s">
        <v>2066</v>
      </c>
      <c r="C933" s="63" t="str">
        <f>VLOOKUP(B933,'3. DB25 Alle koder'!B:C,2,FALSE)</f>
        <v>Rådgivende ingeniøraktiviteter inden for produktions- og maskinteknik</v>
      </c>
      <c r="D933" s="64">
        <v>1</v>
      </c>
      <c r="E933" s="68" t="s">
        <v>3797</v>
      </c>
      <c r="F933" s="63" t="s">
        <v>2003</v>
      </c>
      <c r="G933" s="63" t="s">
        <v>2066</v>
      </c>
      <c r="H933" s="63" t="s">
        <v>2067</v>
      </c>
      <c r="I933" s="64">
        <v>1</v>
      </c>
      <c r="J933" s="68" t="s">
        <v>3797</v>
      </c>
    </row>
    <row r="934" spans="1:10" x14ac:dyDescent="0.25">
      <c r="A934" s="63" t="s">
        <v>2034</v>
      </c>
      <c r="B934" s="63" t="s">
        <v>2068</v>
      </c>
      <c r="C934" s="63" t="str">
        <f>VLOOKUP(B934,'3. DB25 Alle koder'!B:C,2,FALSE)</f>
        <v>Rådgivende ingeniøraktiviteter inden for færdige fabriksanlæg</v>
      </c>
      <c r="D934" s="64">
        <v>1</v>
      </c>
      <c r="E934" s="68" t="s">
        <v>3797</v>
      </c>
      <c r="F934" s="63" t="s">
        <v>2003</v>
      </c>
      <c r="G934" s="63" t="s">
        <v>2068</v>
      </c>
      <c r="H934" s="63" t="s">
        <v>2069</v>
      </c>
      <c r="I934" s="64">
        <v>1</v>
      </c>
      <c r="J934" s="68" t="s">
        <v>3797</v>
      </c>
    </row>
    <row r="935" spans="1:10" x14ac:dyDescent="0.25">
      <c r="A935" s="63" t="s">
        <v>2034</v>
      </c>
      <c r="B935" s="63" t="s">
        <v>2070</v>
      </c>
      <c r="C935" s="63" t="str">
        <f>VLOOKUP(B935,'3. DB25 Alle koder'!B:C,2,FALSE)</f>
        <v>Geologiske undersøgelser og prospektering, landinspektører mv.</v>
      </c>
      <c r="D935" s="64">
        <v>1</v>
      </c>
      <c r="E935" s="63" t="s">
        <v>3797</v>
      </c>
      <c r="F935" s="63" t="s">
        <v>2003</v>
      </c>
      <c r="G935" s="63" t="s">
        <v>2070</v>
      </c>
      <c r="H935" s="63" t="s">
        <v>2071</v>
      </c>
      <c r="I935" s="64">
        <v>1</v>
      </c>
      <c r="J935" s="63" t="s">
        <v>3797</v>
      </c>
    </row>
    <row r="936" spans="1:10" x14ac:dyDescent="0.25">
      <c r="A936" s="63" t="s">
        <v>2034</v>
      </c>
      <c r="B936" s="63" t="s">
        <v>2072</v>
      </c>
      <c r="C936" s="63" t="str">
        <f>VLOOKUP(B936,'3. DB25 Alle koder'!B:C,2,FALSE)</f>
        <v>Anden teknisk rådgivning</v>
      </c>
      <c r="D936" s="64">
        <v>1</v>
      </c>
      <c r="E936" s="68" t="s">
        <v>3797</v>
      </c>
      <c r="F936" s="63" t="s">
        <v>2003</v>
      </c>
      <c r="G936" s="63" t="s">
        <v>2072</v>
      </c>
      <c r="H936" s="63" t="s">
        <v>2073</v>
      </c>
      <c r="I936" s="64">
        <v>1</v>
      </c>
      <c r="J936" s="68" t="s">
        <v>3797</v>
      </c>
    </row>
    <row r="937" spans="1:10" x14ac:dyDescent="0.25">
      <c r="A937" s="63" t="s">
        <v>2034</v>
      </c>
      <c r="B937" s="63" t="s">
        <v>2077</v>
      </c>
      <c r="C937" s="63" t="str">
        <f>VLOOKUP(B937,'3. DB25 Alle koder'!B:C,2,FALSE)</f>
        <v>Kontrol af levnedsmidler</v>
      </c>
      <c r="D937" s="64">
        <v>1</v>
      </c>
      <c r="E937" s="63" t="s">
        <v>3797</v>
      </c>
      <c r="F937" s="63" t="s">
        <v>2003</v>
      </c>
      <c r="G937" s="63" t="s">
        <v>2077</v>
      </c>
      <c r="H937" s="63" t="s">
        <v>2078</v>
      </c>
      <c r="I937" s="64">
        <v>1</v>
      </c>
      <c r="J937" s="63" t="s">
        <v>3797</v>
      </c>
    </row>
    <row r="938" spans="1:10" x14ac:dyDescent="0.25">
      <c r="A938" s="63" t="s">
        <v>2034</v>
      </c>
      <c r="B938" s="63" t="s">
        <v>2079</v>
      </c>
      <c r="C938" s="63" t="str">
        <f>VLOOKUP(B938,'3. DB25 Alle koder'!B:C,2,FALSE)</f>
        <v>Teknisk afprøvning og kontrol</v>
      </c>
      <c r="D938" s="64">
        <v>1</v>
      </c>
      <c r="E938" s="63" t="s">
        <v>3797</v>
      </c>
      <c r="F938" s="63" t="s">
        <v>2003</v>
      </c>
      <c r="G938" s="63" t="s">
        <v>2079</v>
      </c>
      <c r="H938" s="63" t="s">
        <v>2080</v>
      </c>
      <c r="I938" s="64">
        <v>1</v>
      </c>
      <c r="J938" s="63" t="s">
        <v>3797</v>
      </c>
    </row>
    <row r="939" spans="1:10" x14ac:dyDescent="0.25">
      <c r="A939" s="63" t="s">
        <v>2034</v>
      </c>
      <c r="B939" s="63" t="s">
        <v>2081</v>
      </c>
      <c r="C939" s="63" t="str">
        <f>VLOOKUP(B939,'3. DB25 Alle koder'!B:C,2,FALSE)</f>
        <v>Anden måling og teknisk analyse</v>
      </c>
      <c r="D939" s="64">
        <v>1</v>
      </c>
      <c r="E939" s="63" t="s">
        <v>3797</v>
      </c>
      <c r="F939" s="63" t="s">
        <v>2003</v>
      </c>
      <c r="G939" s="63" t="s">
        <v>2081</v>
      </c>
      <c r="H939" s="63" t="s">
        <v>2082</v>
      </c>
      <c r="I939" s="64">
        <v>1</v>
      </c>
      <c r="J939" s="63" t="s">
        <v>3797</v>
      </c>
    </row>
    <row r="940" spans="1:10" x14ac:dyDescent="0.25">
      <c r="A940" s="63" t="s">
        <v>2034</v>
      </c>
      <c r="B940" s="63" t="s">
        <v>2088</v>
      </c>
      <c r="C940" s="63" t="str">
        <f>VLOOKUP(B940,'3. DB25 Alle koder'!B:C,2,FALSE)</f>
        <v>Forskning og eksperimentel udvikling inden for naturvidenskab og teknik</v>
      </c>
      <c r="D940" s="64">
        <v>2</v>
      </c>
      <c r="E940" s="63" t="s">
        <v>3797</v>
      </c>
      <c r="F940" s="63" t="s">
        <v>2003</v>
      </c>
      <c r="G940" s="63" t="s">
        <v>3635</v>
      </c>
      <c r="H940" s="63" t="s">
        <v>3098</v>
      </c>
      <c r="I940" s="64">
        <v>1</v>
      </c>
      <c r="J940" s="63" t="s">
        <v>3797</v>
      </c>
    </row>
    <row r="941" spans="1:10" x14ac:dyDescent="0.25">
      <c r="A941" s="63" t="s">
        <v>2034</v>
      </c>
      <c r="B941" s="63" t="s">
        <v>2088</v>
      </c>
      <c r="C941" s="63" t="str">
        <f>VLOOKUP(B941,'3. DB25 Alle koder'!B:C,2,FALSE)</f>
        <v>Forskning og eksperimentel udvikling inden for naturvidenskab og teknik</v>
      </c>
      <c r="D941" s="64">
        <v>2</v>
      </c>
      <c r="E941" s="63" t="s">
        <v>3797</v>
      </c>
      <c r="F941" s="63" t="s">
        <v>2003</v>
      </c>
      <c r="G941" s="63" t="s">
        <v>3636</v>
      </c>
      <c r="H941" s="63" t="s">
        <v>3100</v>
      </c>
      <c r="I941" s="64">
        <v>1</v>
      </c>
      <c r="J941" s="63" t="s">
        <v>3797</v>
      </c>
    </row>
    <row r="942" spans="1:10" x14ac:dyDescent="0.25">
      <c r="A942" s="63" t="s">
        <v>2034</v>
      </c>
      <c r="B942" s="63" t="s">
        <v>2092</v>
      </c>
      <c r="C942" s="63" t="str">
        <f>VLOOKUP(B942,'3. DB25 Alle koder'!B:C,2,FALSE)</f>
        <v>Forskning og eksperimentel udvikling inden for samfundsvidenskab og humanistiske videnskaber</v>
      </c>
      <c r="D942" s="64">
        <v>1</v>
      </c>
      <c r="E942" s="63" t="s">
        <v>3797</v>
      </c>
      <c r="F942" s="63" t="s">
        <v>2003</v>
      </c>
      <c r="G942" s="63" t="s">
        <v>2092</v>
      </c>
      <c r="H942" s="63" t="s">
        <v>2090</v>
      </c>
      <c r="I942" s="64">
        <v>1</v>
      </c>
      <c r="J942" s="63" t="s">
        <v>3797</v>
      </c>
    </row>
    <row r="943" spans="1:10" x14ac:dyDescent="0.25">
      <c r="A943" s="63" t="s">
        <v>2034</v>
      </c>
      <c r="B943" s="63" t="s">
        <v>2096</v>
      </c>
      <c r="C943" s="63" t="str">
        <f>VLOOKUP(B943,'3. DB25 Alle koder'!B:C,2,FALSE)</f>
        <v>Planlægning og design af reklamekampagner</v>
      </c>
      <c r="D943" s="64">
        <v>1</v>
      </c>
      <c r="E943" s="67" t="s">
        <v>3797</v>
      </c>
      <c r="F943" s="63" t="s">
        <v>2003</v>
      </c>
      <c r="G943" s="63" t="s">
        <v>2096</v>
      </c>
      <c r="H943" s="63" t="s">
        <v>3103</v>
      </c>
      <c r="I943" s="64">
        <v>1</v>
      </c>
      <c r="J943" s="67" t="s">
        <v>3797</v>
      </c>
    </row>
    <row r="944" spans="1:10" x14ac:dyDescent="0.25">
      <c r="A944" s="63" t="s">
        <v>2034</v>
      </c>
      <c r="B944" s="63" t="s">
        <v>2097</v>
      </c>
      <c r="C944" s="63" t="str">
        <f>VLOOKUP(B944,'3. DB25 Alle koder'!B:C,2,FALSE)</f>
        <v>Andre reklameaktiviteter</v>
      </c>
      <c r="D944" s="64">
        <v>1</v>
      </c>
      <c r="E944" s="63" t="s">
        <v>3797</v>
      </c>
      <c r="F944" s="63" t="s">
        <v>2003</v>
      </c>
      <c r="G944" s="63" t="s">
        <v>2097</v>
      </c>
      <c r="H944" s="63" t="s">
        <v>2098</v>
      </c>
      <c r="I944" s="64">
        <v>1</v>
      </c>
      <c r="J944" s="63" t="s">
        <v>3797</v>
      </c>
    </row>
    <row r="945" spans="1:10" x14ac:dyDescent="0.25">
      <c r="A945" s="63" t="s">
        <v>2034</v>
      </c>
      <c r="B945" s="63" t="s">
        <v>2101</v>
      </c>
      <c r="C945" s="63" t="str">
        <f>VLOOKUP(B945,'3. DB25 Alle koder'!B:C,2,FALSE)</f>
        <v>Indrykning af reklamer i medier</v>
      </c>
      <c r="D945" s="64">
        <v>1</v>
      </c>
      <c r="E945" s="63" t="s">
        <v>3797</v>
      </c>
      <c r="F945" s="63" t="s">
        <v>2003</v>
      </c>
      <c r="G945" s="63" t="s">
        <v>2101</v>
      </c>
      <c r="H945" s="63" t="s">
        <v>3104</v>
      </c>
      <c r="I945" s="64">
        <v>1</v>
      </c>
      <c r="J945" s="63" t="s">
        <v>3797</v>
      </c>
    </row>
    <row r="946" spans="1:10" x14ac:dyDescent="0.25">
      <c r="A946" s="63" t="s">
        <v>2034</v>
      </c>
      <c r="B946" s="63" t="s">
        <v>2105</v>
      </c>
      <c r="C946" s="63" t="str">
        <f>VLOOKUP(B946,'3. DB25 Alle koder'!B:C,2,FALSE)</f>
        <v>Markedsanalyse og offentlig meningsmåling</v>
      </c>
      <c r="D946" s="64">
        <v>1</v>
      </c>
      <c r="E946" s="63" t="s">
        <v>3797</v>
      </c>
      <c r="F946" s="63" t="s">
        <v>2003</v>
      </c>
      <c r="G946" s="63" t="s">
        <v>2105</v>
      </c>
      <c r="H946" s="63" t="s">
        <v>2103</v>
      </c>
      <c r="I946" s="64">
        <v>1</v>
      </c>
      <c r="J946" s="63" t="s">
        <v>3797</v>
      </c>
    </row>
    <row r="947" spans="1:10" x14ac:dyDescent="0.25">
      <c r="A947" s="63" t="s">
        <v>2034</v>
      </c>
      <c r="B947" s="63" t="s">
        <v>2109</v>
      </c>
      <c r="C947" s="63" t="str">
        <f>VLOOKUP(B947,'3. DB25 Alle koder'!B:C,2,FALSE)</f>
        <v>Public relations og kommunikation</v>
      </c>
      <c r="D947" s="64">
        <v>1</v>
      </c>
      <c r="E947" s="63" t="s">
        <v>3797</v>
      </c>
      <c r="F947" s="63" t="s">
        <v>2003</v>
      </c>
      <c r="G947" s="63" t="s">
        <v>3433</v>
      </c>
      <c r="H947" s="63" t="s">
        <v>2107</v>
      </c>
      <c r="I947" s="64">
        <v>1</v>
      </c>
      <c r="J947" s="63" t="s">
        <v>3797</v>
      </c>
    </row>
    <row r="948" spans="1:10" x14ac:dyDescent="0.25">
      <c r="A948" s="63" t="s">
        <v>2034</v>
      </c>
      <c r="B948" s="63" t="s">
        <v>2116</v>
      </c>
      <c r="C948" s="63" t="str">
        <f>VLOOKUP(B948,'3. DB25 Alle koder'!B:C,2,FALSE)</f>
        <v>Industrielt design og modedesign</v>
      </c>
      <c r="D948" s="64">
        <v>1</v>
      </c>
      <c r="E948" s="77" t="s">
        <v>3976</v>
      </c>
      <c r="F948" s="63" t="s">
        <v>2003</v>
      </c>
      <c r="G948" s="63" t="s">
        <v>3434</v>
      </c>
      <c r="H948" s="63" t="s">
        <v>3107</v>
      </c>
      <c r="I948" s="64">
        <v>2</v>
      </c>
      <c r="J948" s="77" t="s">
        <v>3976</v>
      </c>
    </row>
    <row r="949" spans="1:10" x14ac:dyDescent="0.25">
      <c r="A949" s="63" t="s">
        <v>2034</v>
      </c>
      <c r="B949" s="63" t="s">
        <v>2119</v>
      </c>
      <c r="C949" s="63" t="str">
        <f>VLOOKUP(B949,'3. DB25 Alle koder'!B:C,2,FALSE)</f>
        <v>Grafisk design og visuel kommunikation</v>
      </c>
      <c r="D949" s="64">
        <v>1</v>
      </c>
      <c r="E949" s="77" t="s">
        <v>3978</v>
      </c>
      <c r="F949" s="63" t="s">
        <v>2003</v>
      </c>
      <c r="G949" s="63" t="s">
        <v>3435</v>
      </c>
      <c r="H949" s="63" t="s">
        <v>3108</v>
      </c>
      <c r="I949" s="64">
        <v>2</v>
      </c>
      <c r="J949" s="77" t="s">
        <v>3978</v>
      </c>
    </row>
    <row r="950" spans="1:10" x14ac:dyDescent="0.25">
      <c r="A950" s="63" t="s">
        <v>2034</v>
      </c>
      <c r="B950" s="63" t="s">
        <v>2122</v>
      </c>
      <c r="C950" s="63" t="str">
        <f>VLOOKUP(B950,'3. DB25 Alle koder'!B:C,2,FALSE)</f>
        <v>Indretningsaktiviteter</v>
      </c>
      <c r="D950" s="64">
        <v>1</v>
      </c>
      <c r="E950" s="77" t="s">
        <v>3979</v>
      </c>
      <c r="F950" s="63" t="s">
        <v>2003</v>
      </c>
      <c r="G950" s="63" t="s">
        <v>3436</v>
      </c>
      <c r="H950" s="63" t="s">
        <v>3109</v>
      </c>
      <c r="I950" s="64">
        <v>2</v>
      </c>
      <c r="J950" s="77" t="s">
        <v>3979</v>
      </c>
    </row>
    <row r="951" spans="1:10" x14ac:dyDescent="0.25">
      <c r="A951" s="63" t="s">
        <v>2034</v>
      </c>
      <c r="B951" s="63" t="s">
        <v>2125</v>
      </c>
      <c r="C951" s="63" t="str">
        <f>VLOOKUP(B951,'3. DB25 Alle koder'!B:C,2,FALSE)</f>
        <v>Andet specialiseret designarbejde</v>
      </c>
      <c r="D951" s="64">
        <v>3</v>
      </c>
      <c r="E951" s="67" t="s">
        <v>3977</v>
      </c>
      <c r="F951" s="63" t="s">
        <v>2003</v>
      </c>
      <c r="G951" s="63" t="s">
        <v>3434</v>
      </c>
      <c r="H951" s="63" t="s">
        <v>3107</v>
      </c>
      <c r="I951" s="64">
        <v>2</v>
      </c>
      <c r="J951" s="67" t="s">
        <v>3977</v>
      </c>
    </row>
    <row r="952" spans="1:10" x14ac:dyDescent="0.25">
      <c r="A952" s="63" t="s">
        <v>2034</v>
      </c>
      <c r="B952" s="63" t="s">
        <v>2125</v>
      </c>
      <c r="C952" s="63" t="str">
        <f>VLOOKUP(B952,'3. DB25 Alle koder'!B:C,2,FALSE)</f>
        <v>Andet specialiseret designarbejde</v>
      </c>
      <c r="D952" s="64">
        <v>3</v>
      </c>
      <c r="E952" s="68" t="s">
        <v>3977</v>
      </c>
      <c r="F952" s="63" t="s">
        <v>2003</v>
      </c>
      <c r="G952" s="63" t="s">
        <v>3435</v>
      </c>
      <c r="H952" s="63" t="s">
        <v>3108</v>
      </c>
      <c r="I952" s="64">
        <v>2</v>
      </c>
      <c r="J952" s="68" t="s">
        <v>3977</v>
      </c>
    </row>
    <row r="953" spans="1:10" x14ac:dyDescent="0.25">
      <c r="A953" s="63" t="s">
        <v>2034</v>
      </c>
      <c r="B953" s="63" t="s">
        <v>2125</v>
      </c>
      <c r="C953" s="63" t="str">
        <f>VLOOKUP(B953,'3. DB25 Alle koder'!B:C,2,FALSE)</f>
        <v>Andet specialiseret designarbejde</v>
      </c>
      <c r="D953" s="64">
        <v>3</v>
      </c>
      <c r="E953" s="68" t="s">
        <v>3977</v>
      </c>
      <c r="F953" s="63" t="s">
        <v>2003</v>
      </c>
      <c r="G953" s="63" t="s">
        <v>3436</v>
      </c>
      <c r="H953" s="63" t="s">
        <v>3109</v>
      </c>
      <c r="I953" s="64">
        <v>2</v>
      </c>
      <c r="J953" s="68" t="s">
        <v>3977</v>
      </c>
    </row>
    <row r="954" spans="1:10" x14ac:dyDescent="0.25">
      <c r="A954" s="63" t="s">
        <v>2034</v>
      </c>
      <c r="B954" s="63" t="s">
        <v>2129</v>
      </c>
      <c r="C954" s="63" t="str">
        <f>VLOOKUP(B954,'3. DB25 Alle koder'!B:C,2,FALSE)</f>
        <v>Fotografiske aktiviteter</v>
      </c>
      <c r="D954" s="64">
        <v>1</v>
      </c>
      <c r="E954" s="65"/>
      <c r="F954" s="63" t="s">
        <v>2003</v>
      </c>
      <c r="G954" s="63" t="s">
        <v>2129</v>
      </c>
      <c r="H954" s="63" t="s">
        <v>2127</v>
      </c>
      <c r="I954" s="69">
        <v>2</v>
      </c>
      <c r="J954" s="65"/>
    </row>
    <row r="955" spans="1:10" x14ac:dyDescent="0.25">
      <c r="A955" s="63" t="s">
        <v>2034</v>
      </c>
      <c r="B955" s="63" t="s">
        <v>2133</v>
      </c>
      <c r="C955" s="63" t="str">
        <f>VLOOKUP(B955,'3. DB25 Alle koder'!B:C,2,FALSE)</f>
        <v>Oversættelse og tolkning</v>
      </c>
      <c r="D955" s="64">
        <v>1</v>
      </c>
      <c r="E955" s="67"/>
      <c r="F955" s="63" t="s">
        <v>2003</v>
      </c>
      <c r="G955" s="63" t="s">
        <v>2133</v>
      </c>
      <c r="H955" s="63" t="s">
        <v>2131</v>
      </c>
      <c r="I955" s="64">
        <v>1</v>
      </c>
      <c r="J955" s="67"/>
    </row>
    <row r="956" spans="1:10" x14ac:dyDescent="0.25">
      <c r="A956" s="63" t="s">
        <v>2034</v>
      </c>
      <c r="B956" s="63" t="s">
        <v>2136</v>
      </c>
      <c r="C956" s="63" t="str">
        <f>VLOOKUP(B956,'3. DB25 Alle koder'!B:C,2,FALSE)</f>
        <v>Patentbureauaktiviteter og tjenesteydelser i forbindelse med markedsføring</v>
      </c>
      <c r="D956" s="64">
        <v>1</v>
      </c>
      <c r="E956" s="77" t="s">
        <v>4089</v>
      </c>
      <c r="F956" s="63" t="s">
        <v>2003</v>
      </c>
      <c r="G956" s="63" t="s">
        <v>3438</v>
      </c>
      <c r="H956" s="63" t="s">
        <v>2140</v>
      </c>
      <c r="I956" s="64">
        <v>3</v>
      </c>
      <c r="J956" s="77" t="s">
        <v>4089</v>
      </c>
    </row>
    <row r="957" spans="1:10" x14ac:dyDescent="0.25">
      <c r="A957" s="63" t="s">
        <v>2034</v>
      </c>
      <c r="B957" s="63" t="s">
        <v>2138</v>
      </c>
      <c r="C957" s="63" t="str">
        <f>VLOOKUP(B957,'3. DB25 Alle koder'!B:C,2,FALSE)</f>
        <v>Landbrugskonsulenters aktiviteter</v>
      </c>
      <c r="D957" s="64">
        <v>1</v>
      </c>
      <c r="E957" s="77" t="s">
        <v>3981</v>
      </c>
      <c r="F957" s="63" t="s">
        <v>2003</v>
      </c>
      <c r="G957" s="63" t="s">
        <v>3439</v>
      </c>
      <c r="H957" s="63" t="s">
        <v>3111</v>
      </c>
      <c r="I957" s="64">
        <v>1</v>
      </c>
      <c r="J957" s="77" t="s">
        <v>3981</v>
      </c>
    </row>
    <row r="958" spans="1:10" x14ac:dyDescent="0.25">
      <c r="A958" s="63" t="s">
        <v>2034</v>
      </c>
      <c r="B958" s="63" t="s">
        <v>2139</v>
      </c>
      <c r="C958" s="63" t="str">
        <f>VLOOKUP(B958,'3. DB25 Alle koder'!B:C,2,FALSE)</f>
        <v>Andre liberale, videnskabelige og tekniske tjenesteydelser i.a.n.</v>
      </c>
      <c r="D958" s="64">
        <v>1</v>
      </c>
      <c r="E958" s="65"/>
      <c r="F958" s="63" t="s">
        <v>2003</v>
      </c>
      <c r="G958" s="63" t="s">
        <v>3438</v>
      </c>
      <c r="H958" s="63" t="s">
        <v>2140</v>
      </c>
      <c r="I958" s="64">
        <v>3</v>
      </c>
      <c r="J958" s="65"/>
    </row>
    <row r="959" spans="1:10" x14ac:dyDescent="0.25">
      <c r="A959" s="63" t="s">
        <v>2034</v>
      </c>
      <c r="B959" s="63" t="s">
        <v>2144</v>
      </c>
      <c r="C959" s="63" t="str">
        <f>VLOOKUP(B959,'3. DB25 Alle koder'!B:C,2,FALSE)</f>
        <v>Dyrlægers aktiviteter</v>
      </c>
      <c r="D959" s="64">
        <v>1</v>
      </c>
      <c r="E959" s="63" t="s">
        <v>3797</v>
      </c>
      <c r="F959" s="63" t="s">
        <v>2003</v>
      </c>
      <c r="G959" s="63" t="s">
        <v>2144</v>
      </c>
      <c r="H959" s="63" t="s">
        <v>3112</v>
      </c>
      <c r="I959" s="64">
        <v>1</v>
      </c>
      <c r="J959" s="63" t="s">
        <v>3797</v>
      </c>
    </row>
    <row r="960" spans="1:10" x14ac:dyDescent="0.25">
      <c r="A960" s="63" t="s">
        <v>2145</v>
      </c>
      <c r="B960" s="63" t="s">
        <v>2152</v>
      </c>
      <c r="C960" s="63" t="str">
        <f>VLOOKUP(B960,'3. DB25 Alle koder'!B:C,2,FALSE)</f>
        <v>Udlejning og leasing af biler og lette motorkøretøjer</v>
      </c>
      <c r="D960" s="64">
        <v>3</v>
      </c>
      <c r="E960" s="63" t="s">
        <v>3797</v>
      </c>
      <c r="F960" s="63" t="s">
        <v>2034</v>
      </c>
      <c r="G960" s="63" t="s">
        <v>2152</v>
      </c>
      <c r="H960" s="63" t="s">
        <v>2151</v>
      </c>
      <c r="I960" s="64">
        <v>1</v>
      </c>
      <c r="J960" s="63" t="s">
        <v>3797</v>
      </c>
    </row>
    <row r="961" spans="1:10" x14ac:dyDescent="0.25">
      <c r="A961" s="63" t="s">
        <v>2145</v>
      </c>
      <c r="B961" s="63" t="s">
        <v>2152</v>
      </c>
      <c r="C961" s="63" t="str">
        <f>VLOOKUP(B961,'3. DB25 Alle koder'!B:C,2,FALSE)</f>
        <v>Udlejning og leasing af biler og lette motorkøretøjer</v>
      </c>
      <c r="D961" s="64">
        <v>3</v>
      </c>
      <c r="E961" s="77" t="s">
        <v>3983</v>
      </c>
      <c r="F961" s="63" t="s">
        <v>2034</v>
      </c>
      <c r="G961" s="63" t="s">
        <v>2155</v>
      </c>
      <c r="H961" s="63" t="s">
        <v>2154</v>
      </c>
      <c r="I961" s="64">
        <v>2</v>
      </c>
      <c r="J961" s="77" t="s">
        <v>3983</v>
      </c>
    </row>
    <row r="962" spans="1:10" x14ac:dyDescent="0.25">
      <c r="A962" s="63" t="s">
        <v>2145</v>
      </c>
      <c r="B962" s="63" t="s">
        <v>2152</v>
      </c>
      <c r="C962" s="63" t="str">
        <f>VLOOKUP(B962,'3. DB25 Alle koder'!B:C,2,FALSE)</f>
        <v>Udlejning og leasing af biler og lette motorkøretøjer</v>
      </c>
      <c r="D962" s="64">
        <v>3</v>
      </c>
      <c r="E962" s="68" t="s">
        <v>3985</v>
      </c>
      <c r="F962" s="63" t="s">
        <v>2034</v>
      </c>
      <c r="G962" s="63" t="s">
        <v>3440</v>
      </c>
      <c r="H962" s="63" t="s">
        <v>3118</v>
      </c>
      <c r="I962" s="64">
        <v>4</v>
      </c>
      <c r="J962" s="68" t="s">
        <v>3985</v>
      </c>
    </row>
    <row r="963" spans="1:10" x14ac:dyDescent="0.25">
      <c r="A963" s="63" t="s">
        <v>2145</v>
      </c>
      <c r="B963" s="63" t="s">
        <v>2155</v>
      </c>
      <c r="C963" s="63" t="str">
        <f>VLOOKUP(B963,'3. DB25 Alle koder'!B:C,2,FALSE)</f>
        <v>Udlejning og leasing af lastbiler</v>
      </c>
      <c r="D963" s="64">
        <v>2</v>
      </c>
      <c r="E963" s="77" t="s">
        <v>3984</v>
      </c>
      <c r="F963" s="63" t="s">
        <v>2034</v>
      </c>
      <c r="G963" s="63" t="s">
        <v>2155</v>
      </c>
      <c r="H963" s="63" t="s">
        <v>2154</v>
      </c>
      <c r="I963" s="64">
        <v>2</v>
      </c>
      <c r="J963" s="77" t="s">
        <v>3984</v>
      </c>
    </row>
    <row r="964" spans="1:10" x14ac:dyDescent="0.25">
      <c r="A964" s="63" t="s">
        <v>2145</v>
      </c>
      <c r="B964" s="63" t="s">
        <v>2155</v>
      </c>
      <c r="C964" s="63" t="str">
        <f>VLOOKUP(B964,'3. DB25 Alle koder'!B:C,2,FALSE)</f>
        <v>Udlejning og leasing af lastbiler</v>
      </c>
      <c r="D964" s="64">
        <v>2</v>
      </c>
      <c r="E964" s="67" t="s">
        <v>3986</v>
      </c>
      <c r="F964" s="63" t="s">
        <v>2034</v>
      </c>
      <c r="G964" s="63" t="s">
        <v>3440</v>
      </c>
      <c r="H964" s="63" t="s">
        <v>3118</v>
      </c>
      <c r="I964" s="64">
        <v>4</v>
      </c>
      <c r="J964" s="67" t="s">
        <v>3986</v>
      </c>
    </row>
    <row r="965" spans="1:10" x14ac:dyDescent="0.25">
      <c r="A965" s="63" t="s">
        <v>2145</v>
      </c>
      <c r="B965" s="63" t="s">
        <v>2160</v>
      </c>
      <c r="C965" s="63" t="str">
        <f>VLOOKUP(B965,'3. DB25 Alle koder'!B:C,2,FALSE)</f>
        <v>Udlejning og leasing af varer til fritid og sport</v>
      </c>
      <c r="D965" s="64">
        <v>1</v>
      </c>
      <c r="E965" s="68" t="s">
        <v>3797</v>
      </c>
      <c r="F965" s="63" t="s">
        <v>2034</v>
      </c>
      <c r="G965" s="63" t="s">
        <v>2160</v>
      </c>
      <c r="H965" s="63" t="s">
        <v>2159</v>
      </c>
      <c r="I965" s="64">
        <v>1</v>
      </c>
      <c r="J965" s="68" t="s">
        <v>3797</v>
      </c>
    </row>
    <row r="966" spans="1:10" x14ac:dyDescent="0.25">
      <c r="A966" s="63" t="s">
        <v>2145</v>
      </c>
      <c r="B966" s="63" t="s">
        <v>2163</v>
      </c>
      <c r="C966" s="63" t="str">
        <f>VLOOKUP(B966,'3. DB25 Alle koder'!B:C,2,FALSE)</f>
        <v>Udlejning og leasing af andre varer til personlig brug og husholdningsbrug</v>
      </c>
      <c r="D966" s="64">
        <v>2</v>
      </c>
      <c r="E966" s="63" t="s">
        <v>3797</v>
      </c>
      <c r="F966" s="63" t="s">
        <v>2034</v>
      </c>
      <c r="G966" s="63" t="s">
        <v>2163</v>
      </c>
      <c r="H966" s="63" t="s">
        <v>3114</v>
      </c>
      <c r="I966" s="64">
        <v>1</v>
      </c>
      <c r="J966" s="63" t="s">
        <v>3797</v>
      </c>
    </row>
    <row r="967" spans="1:10" x14ac:dyDescent="0.25">
      <c r="A967" s="63" t="s">
        <v>2145</v>
      </c>
      <c r="B967" s="63" t="s">
        <v>2163</v>
      </c>
      <c r="C967" s="63" t="str">
        <f>VLOOKUP(B967,'3. DB25 Alle koder'!B:C,2,FALSE)</f>
        <v>Udlejning og leasing af andre varer til personlig brug og husholdningsbrug</v>
      </c>
      <c r="D967" s="64">
        <v>2</v>
      </c>
      <c r="E967" s="63" t="s">
        <v>3797</v>
      </c>
      <c r="F967" s="63" t="s">
        <v>2034</v>
      </c>
      <c r="G967" s="63" t="s">
        <v>3637</v>
      </c>
      <c r="H967" s="63" t="s">
        <v>3116</v>
      </c>
      <c r="I967" s="64">
        <v>1</v>
      </c>
      <c r="J967" s="63" t="s">
        <v>3797</v>
      </c>
    </row>
    <row r="968" spans="1:10" x14ac:dyDescent="0.25">
      <c r="A968" s="63" t="s">
        <v>2145</v>
      </c>
      <c r="B968" s="63" t="s">
        <v>2168</v>
      </c>
      <c r="C968" s="63" t="str">
        <f>VLOOKUP(B968,'3. DB25 Alle koder'!B:C,2,FALSE)</f>
        <v>Udlejning og leasing af landbrugsmaskiner og -udstyr</v>
      </c>
      <c r="D968" s="64">
        <v>1</v>
      </c>
      <c r="E968" s="63" t="s">
        <v>3797</v>
      </c>
      <c r="F968" s="63" t="s">
        <v>2034</v>
      </c>
      <c r="G968" s="63" t="s">
        <v>2168</v>
      </c>
      <c r="H968" s="63" t="s">
        <v>2167</v>
      </c>
      <c r="I968" s="64">
        <v>1</v>
      </c>
      <c r="J968" s="63" t="s">
        <v>3797</v>
      </c>
    </row>
    <row r="969" spans="1:10" x14ac:dyDescent="0.25">
      <c r="A969" s="63" t="s">
        <v>2145</v>
      </c>
      <c r="B969" s="63" t="s">
        <v>2171</v>
      </c>
      <c r="C969" s="63" t="str">
        <f>VLOOKUP(B969,'3. DB25 Alle koder'!B:C,2,FALSE)</f>
        <v>Udlejning og leasing af entreprenørmateriel</v>
      </c>
      <c r="D969" s="64">
        <v>1</v>
      </c>
      <c r="E969" s="63" t="s">
        <v>3797</v>
      </c>
      <c r="F969" s="63" t="s">
        <v>2034</v>
      </c>
      <c r="G969" s="63" t="s">
        <v>2171</v>
      </c>
      <c r="H969" s="63" t="s">
        <v>2170</v>
      </c>
      <c r="I969" s="64">
        <v>1</v>
      </c>
      <c r="J969" s="63" t="s">
        <v>3797</v>
      </c>
    </row>
    <row r="970" spans="1:10" x14ac:dyDescent="0.25">
      <c r="A970" s="63" t="s">
        <v>2145</v>
      </c>
      <c r="B970" s="63" t="s">
        <v>2174</v>
      </c>
      <c r="C970" s="63" t="str">
        <f>VLOOKUP(B970,'3. DB25 Alle koder'!B:C,2,FALSE)</f>
        <v>Udlejning og leasing af kontormaskiner og -udstyr og computere</v>
      </c>
      <c r="D970" s="64">
        <v>1</v>
      </c>
      <c r="E970" s="63" t="s">
        <v>3797</v>
      </c>
      <c r="F970" s="63" t="s">
        <v>2034</v>
      </c>
      <c r="G970" s="63" t="s">
        <v>2174</v>
      </c>
      <c r="H970" s="63" t="s">
        <v>3117</v>
      </c>
      <c r="I970" s="64">
        <v>1</v>
      </c>
      <c r="J970" s="63" t="s">
        <v>3797</v>
      </c>
    </row>
    <row r="971" spans="1:10" x14ac:dyDescent="0.25">
      <c r="A971" s="63" t="s">
        <v>2145</v>
      </c>
      <c r="B971" s="63" t="s">
        <v>2177</v>
      </c>
      <c r="C971" s="63" t="str">
        <f>VLOOKUP(B971,'3. DB25 Alle koder'!B:C,2,FALSE)</f>
        <v>Udlejning og leasing af skibe og både</v>
      </c>
      <c r="D971" s="64">
        <v>1</v>
      </c>
      <c r="E971" s="63" t="s">
        <v>3797</v>
      </c>
      <c r="F971" s="63" t="s">
        <v>2034</v>
      </c>
      <c r="G971" s="63" t="s">
        <v>2177</v>
      </c>
      <c r="H971" s="63" t="s">
        <v>2176</v>
      </c>
      <c r="I971" s="64">
        <v>1</v>
      </c>
      <c r="J971" s="63" t="s">
        <v>3797</v>
      </c>
    </row>
    <row r="972" spans="1:10" x14ac:dyDescent="0.25">
      <c r="A972" s="63" t="s">
        <v>2145</v>
      </c>
      <c r="B972" s="63" t="s">
        <v>2180</v>
      </c>
      <c r="C972" s="63" t="str">
        <f>VLOOKUP(B972,'3. DB25 Alle koder'!B:C,2,FALSE)</f>
        <v>Udlejning og leasing af luftfartøjer</v>
      </c>
      <c r="D972" s="64">
        <v>1</v>
      </c>
      <c r="E972" s="67" t="s">
        <v>3797</v>
      </c>
      <c r="F972" s="63" t="s">
        <v>2034</v>
      </c>
      <c r="G972" s="63" t="s">
        <v>2180</v>
      </c>
      <c r="H972" s="63" t="s">
        <v>2179</v>
      </c>
      <c r="I972" s="64">
        <v>1</v>
      </c>
      <c r="J972" s="67" t="s">
        <v>3797</v>
      </c>
    </row>
    <row r="973" spans="1:10" x14ac:dyDescent="0.25">
      <c r="A973" s="63" t="s">
        <v>2145</v>
      </c>
      <c r="B973" s="63" t="s">
        <v>2182</v>
      </c>
      <c r="C973" s="63" t="str">
        <f>VLOOKUP(B973,'3. DB25 Alle koder'!B:C,2,FALSE)</f>
        <v>Udlejning og leasing af andet materiel, udstyr og andre materielle aktiver til events</v>
      </c>
      <c r="D973" s="64">
        <v>1</v>
      </c>
      <c r="E973" s="67"/>
      <c r="F973" s="63" t="s">
        <v>2034</v>
      </c>
      <c r="G973" s="63" t="s">
        <v>3440</v>
      </c>
      <c r="H973" s="63" t="s">
        <v>3118</v>
      </c>
      <c r="I973" s="64">
        <v>4</v>
      </c>
      <c r="J973" s="67"/>
    </row>
    <row r="974" spans="1:10" x14ac:dyDescent="0.25">
      <c r="A974" s="63" t="s">
        <v>2145</v>
      </c>
      <c r="B974" s="63" t="s">
        <v>2184</v>
      </c>
      <c r="C974" s="63" t="str">
        <f>VLOOKUP(B974,'3. DB25 Alle koder'!B:C,2,FALSE)</f>
        <v>Udlejning og leasing af andet materiel, udstyr og andre materielle aktiver, bortset fra til events</v>
      </c>
      <c r="D974" s="64">
        <v>1</v>
      </c>
      <c r="E974" s="65"/>
      <c r="F974" s="63" t="s">
        <v>2034</v>
      </c>
      <c r="G974" s="63" t="s">
        <v>3440</v>
      </c>
      <c r="H974" s="63" t="s">
        <v>3118</v>
      </c>
      <c r="I974" s="64">
        <v>4</v>
      </c>
      <c r="J974" s="65"/>
    </row>
    <row r="975" spans="1:10" x14ac:dyDescent="0.25">
      <c r="A975" s="63" t="s">
        <v>2145</v>
      </c>
      <c r="B975" s="63" t="s">
        <v>2188</v>
      </c>
      <c r="C975" s="63" t="str">
        <f>VLOOKUP(B975,'3. DB25 Alle koder'!B:C,2,FALSE)</f>
        <v>Leasing af intellektuelle ejendomsrettigheder og lignende produkter, dog ikke ophavsretsbeskyttede værker</v>
      </c>
      <c r="D975" s="64">
        <v>1</v>
      </c>
      <c r="E975" s="63" t="s">
        <v>3797</v>
      </c>
      <c r="F975" s="63" t="s">
        <v>2034</v>
      </c>
      <c r="G975" s="63" t="s">
        <v>2188</v>
      </c>
      <c r="H975" s="63" t="s">
        <v>3119</v>
      </c>
      <c r="I975" s="64">
        <v>1</v>
      </c>
      <c r="J975" s="63" t="s">
        <v>3797</v>
      </c>
    </row>
    <row r="976" spans="1:10" x14ac:dyDescent="0.25">
      <c r="A976" s="63" t="s">
        <v>2145</v>
      </c>
      <c r="B976" s="63" t="s">
        <v>2191</v>
      </c>
      <c r="C976" s="63" t="str">
        <f>VLOOKUP(B976,'3. DB25 Alle koder'!B:C,2,FALSE)</f>
        <v>Formidlingsaktiviteter inden for udlejning og leasing af biler, autocampere og påhængsvogne</v>
      </c>
      <c r="D976" s="64">
        <v>3</v>
      </c>
      <c r="E976" s="77" t="s">
        <v>3987</v>
      </c>
      <c r="F976" s="63" t="s">
        <v>2034</v>
      </c>
      <c r="G976" s="63" t="s">
        <v>2207</v>
      </c>
      <c r="H976" s="63" t="s">
        <v>3127</v>
      </c>
      <c r="I976" s="64">
        <v>4</v>
      </c>
      <c r="J976" s="77" t="s">
        <v>3987</v>
      </c>
    </row>
    <row r="977" spans="1:10" x14ac:dyDescent="0.25">
      <c r="A977" s="63" t="s">
        <v>2145</v>
      </c>
      <c r="B977" s="63" t="s">
        <v>2191</v>
      </c>
      <c r="C977" s="63" t="str">
        <f>VLOOKUP(B977,'3. DB25 Alle koder'!B:C,2,FALSE)</f>
        <v>Formidlingsaktiviteter inden for udlejning og leasing af biler, autocampere og påhængsvogne</v>
      </c>
      <c r="D977" s="64">
        <v>3</v>
      </c>
      <c r="E977" s="77" t="s">
        <v>3992</v>
      </c>
      <c r="F977" s="63" t="s">
        <v>2034</v>
      </c>
      <c r="G977" s="63" t="s">
        <v>2213</v>
      </c>
      <c r="H977" s="63" t="s">
        <v>2211</v>
      </c>
      <c r="I977" s="64">
        <v>6</v>
      </c>
      <c r="J977" s="77" t="s">
        <v>3992</v>
      </c>
    </row>
    <row r="978" spans="1:10" x14ac:dyDescent="0.25">
      <c r="A978" s="63" t="s">
        <v>2145</v>
      </c>
      <c r="B978" s="63" t="s">
        <v>2191</v>
      </c>
      <c r="C978" s="63" t="str">
        <f>VLOOKUP(B978,'3. DB25 Alle koder'!B:C,2,FALSE)</f>
        <v>Formidlingsaktiviteter inden for udlejning og leasing af biler, autocampere og påhængsvogne</v>
      </c>
      <c r="D978" s="64">
        <v>3</v>
      </c>
      <c r="E978" s="67" t="s">
        <v>3908</v>
      </c>
      <c r="F978" s="63" t="s">
        <v>2034</v>
      </c>
      <c r="G978" s="63" t="s">
        <v>2271</v>
      </c>
      <c r="H978" s="63" t="s">
        <v>3150</v>
      </c>
      <c r="I978" s="69">
        <v>27</v>
      </c>
      <c r="J978" s="67" t="s">
        <v>3797</v>
      </c>
    </row>
    <row r="979" spans="1:10" x14ac:dyDescent="0.25">
      <c r="A979" s="63" t="s">
        <v>2145</v>
      </c>
      <c r="B979" s="63" t="s">
        <v>2194</v>
      </c>
      <c r="C979" s="63" t="str">
        <f>VLOOKUP(B979,'3. DB25 Alle koder'!B:C,2,FALSE)</f>
        <v>Formidlingsaktiviteter inden for udlejning og leasing af andre materielle aktiver og andre ikke-finansielle immaterielle aktiver</v>
      </c>
      <c r="D979" s="64">
        <v>1</v>
      </c>
      <c r="E979" s="67" t="s">
        <v>3908</v>
      </c>
      <c r="F979" s="63" t="s">
        <v>2034</v>
      </c>
      <c r="G979" s="63" t="s">
        <v>2271</v>
      </c>
      <c r="H979" s="63" t="s">
        <v>3150</v>
      </c>
      <c r="I979" s="69">
        <v>27</v>
      </c>
      <c r="J979" s="67" t="s">
        <v>3797</v>
      </c>
    </row>
    <row r="980" spans="1:10" x14ac:dyDescent="0.25">
      <c r="A980" s="63" t="s">
        <v>2145</v>
      </c>
      <c r="B980" s="63" t="s">
        <v>2199</v>
      </c>
      <c r="C980" s="63" t="str">
        <f>VLOOKUP(B980,'3. DB25 Alle koder'!B:C,2,FALSE)</f>
        <v>Arbejdsformidlingskontorers aktiviteter</v>
      </c>
      <c r="D980" s="64">
        <v>1</v>
      </c>
      <c r="E980" s="63" t="s">
        <v>3797</v>
      </c>
      <c r="F980" s="63" t="s">
        <v>2034</v>
      </c>
      <c r="G980" s="63" t="s">
        <v>2199</v>
      </c>
      <c r="H980" s="63" t="s">
        <v>3120</v>
      </c>
      <c r="I980" s="64">
        <v>1</v>
      </c>
      <c r="J980" s="63" t="s">
        <v>3797</v>
      </c>
    </row>
    <row r="981" spans="1:10" x14ac:dyDescent="0.25">
      <c r="A981" s="63" t="s">
        <v>2145</v>
      </c>
      <c r="B981" s="63" t="s">
        <v>2203</v>
      </c>
      <c r="C981" s="63" t="str">
        <f>VLOOKUP(B981,'3. DB25 Alle koder'!B:C,2,FALSE)</f>
        <v>Vikarbureauaktiviteter og anden personaleformidling</v>
      </c>
      <c r="D981" s="64">
        <v>2</v>
      </c>
      <c r="E981" s="63" t="s">
        <v>3797</v>
      </c>
      <c r="F981" s="63" t="s">
        <v>2034</v>
      </c>
      <c r="G981" s="63" t="s">
        <v>2203</v>
      </c>
      <c r="H981" s="63" t="s">
        <v>3121</v>
      </c>
      <c r="I981" s="64">
        <v>1</v>
      </c>
      <c r="J981" s="63" t="s">
        <v>3797</v>
      </c>
    </row>
    <row r="982" spans="1:10" x14ac:dyDescent="0.25">
      <c r="A982" s="63" t="s">
        <v>2145</v>
      </c>
      <c r="B982" s="63" t="s">
        <v>2203</v>
      </c>
      <c r="C982" s="63" t="str">
        <f>VLOOKUP(B982,'3. DB25 Alle koder'!B:C,2,FALSE)</f>
        <v>Vikarbureauaktiviteter og anden personaleformidling</v>
      </c>
      <c r="D982" s="64">
        <v>2</v>
      </c>
      <c r="E982" s="63" t="s">
        <v>3797</v>
      </c>
      <c r="F982" s="63" t="s">
        <v>2034</v>
      </c>
      <c r="G982" s="63" t="s">
        <v>3638</v>
      </c>
      <c r="H982" s="63" t="s">
        <v>3123</v>
      </c>
      <c r="I982" s="64">
        <v>1</v>
      </c>
      <c r="J982" s="63" t="s">
        <v>3797</v>
      </c>
    </row>
    <row r="983" spans="1:10" x14ac:dyDescent="0.25">
      <c r="A983" s="63" t="s">
        <v>2145</v>
      </c>
      <c r="B983" s="63" t="s">
        <v>2207</v>
      </c>
      <c r="C983" s="63" t="str">
        <f>VLOOKUP(B983,'3. DB25 Alle koder'!B:C,2,FALSE)</f>
        <v>Rejsebureauers aktiviteter</v>
      </c>
      <c r="D983" s="64">
        <v>1</v>
      </c>
      <c r="E983" s="68" t="s">
        <v>3988</v>
      </c>
      <c r="F983" s="63" t="s">
        <v>2034</v>
      </c>
      <c r="G983" s="63" t="s">
        <v>2207</v>
      </c>
      <c r="H983" s="63" t="s">
        <v>3127</v>
      </c>
      <c r="I983" s="64">
        <v>4</v>
      </c>
      <c r="J983" s="68" t="s">
        <v>3988</v>
      </c>
    </row>
    <row r="984" spans="1:10" x14ac:dyDescent="0.25">
      <c r="A984" s="63" t="s">
        <v>2145</v>
      </c>
      <c r="B984" s="63" t="s">
        <v>2209</v>
      </c>
      <c r="C984" s="63" t="str">
        <f>VLOOKUP(B984,'3. DB25 Alle koder'!B:C,2,FALSE)</f>
        <v>Rejsearrangørers aktiviteter</v>
      </c>
      <c r="D984" s="64">
        <v>1</v>
      </c>
      <c r="E984" s="67"/>
      <c r="F984" s="63" t="s">
        <v>2034</v>
      </c>
      <c r="G984" s="63" t="s">
        <v>2209</v>
      </c>
      <c r="H984" s="63" t="s">
        <v>3128</v>
      </c>
      <c r="I984" s="64">
        <v>1</v>
      </c>
      <c r="J984" s="67"/>
    </row>
    <row r="985" spans="1:10" x14ac:dyDescent="0.25">
      <c r="A985" s="63" t="s">
        <v>2145</v>
      </c>
      <c r="B985" s="63" t="s">
        <v>2213</v>
      </c>
      <c r="C985" s="63" t="str">
        <f>VLOOKUP(B985,'3. DB25 Alle koder'!B:C,2,FALSE)</f>
        <v>Andre reservationstjenesteydelser og tjenesteydelser i forbindelse hermed</v>
      </c>
      <c r="D985" s="64">
        <v>1</v>
      </c>
      <c r="E985" s="77" t="s">
        <v>3993</v>
      </c>
      <c r="F985" s="63" t="s">
        <v>2034</v>
      </c>
      <c r="G985" s="63" t="s">
        <v>2213</v>
      </c>
      <c r="H985" s="63" t="s">
        <v>2211</v>
      </c>
      <c r="I985" s="64">
        <v>6</v>
      </c>
      <c r="J985" s="77" t="s">
        <v>3993</v>
      </c>
    </row>
    <row r="986" spans="1:10" x14ac:dyDescent="0.25">
      <c r="A986" s="63" t="s">
        <v>2145</v>
      </c>
      <c r="B986" s="63" t="s">
        <v>2218</v>
      </c>
      <c r="C986" s="63" t="str">
        <f>VLOOKUP(B986,'3. DB25 Alle koder'!B:C,2,FALSE)</f>
        <v>Efterforskning og private vagt- og sikkerhedsaktiviteter</v>
      </c>
      <c r="D986" s="64">
        <v>2</v>
      </c>
      <c r="E986" s="63" t="s">
        <v>3797</v>
      </c>
      <c r="F986" s="63" t="s">
        <v>2034</v>
      </c>
      <c r="G986" s="63" t="s">
        <v>3639</v>
      </c>
      <c r="H986" s="63" t="s">
        <v>3131</v>
      </c>
      <c r="I986" s="64">
        <v>1</v>
      </c>
      <c r="J986" s="63" t="s">
        <v>3797</v>
      </c>
    </row>
    <row r="987" spans="1:10" x14ac:dyDescent="0.25">
      <c r="A987" s="63" t="s">
        <v>2145</v>
      </c>
      <c r="B987" s="63" t="s">
        <v>2218</v>
      </c>
      <c r="C987" s="63" t="str">
        <f>VLOOKUP(B987,'3. DB25 Alle koder'!B:C,2,FALSE)</f>
        <v>Efterforskning og private vagt- og sikkerhedsaktiviteter</v>
      </c>
      <c r="D987" s="64">
        <v>2</v>
      </c>
      <c r="E987" s="68" t="s">
        <v>3797</v>
      </c>
      <c r="F987" s="63" t="s">
        <v>2034</v>
      </c>
      <c r="G987" s="63" t="s">
        <v>3641</v>
      </c>
      <c r="H987" s="63" t="s">
        <v>3137</v>
      </c>
      <c r="I987" s="64">
        <v>1</v>
      </c>
      <c r="J987" s="68" t="s">
        <v>3797</v>
      </c>
    </row>
    <row r="988" spans="1:10" x14ac:dyDescent="0.25">
      <c r="A988" s="63" t="s">
        <v>2145</v>
      </c>
      <c r="B988" s="63" t="s">
        <v>2221</v>
      </c>
      <c r="C988" s="63" t="str">
        <f>VLOOKUP(B988,'3. DB25 Alle koder'!B:C,2,FALSE)</f>
        <v>Vagt- og sikkerhedsaktiviteter i.a.n.</v>
      </c>
      <c r="D988" s="64">
        <v>2</v>
      </c>
      <c r="E988" s="79" t="s">
        <v>3982</v>
      </c>
      <c r="F988" s="63" t="s">
        <v>2003</v>
      </c>
      <c r="G988" s="63" t="s">
        <v>3438</v>
      </c>
      <c r="H988" s="63" t="s">
        <v>2140</v>
      </c>
      <c r="I988" s="64">
        <v>3</v>
      </c>
      <c r="J988" s="79" t="s">
        <v>3982</v>
      </c>
    </row>
    <row r="989" spans="1:10" x14ac:dyDescent="0.25">
      <c r="A989" s="63" t="s">
        <v>2145</v>
      </c>
      <c r="B989" s="63" t="s">
        <v>2221</v>
      </c>
      <c r="C989" s="63" t="str">
        <f>VLOOKUP(B989,'3. DB25 Alle koder'!B:C,2,FALSE)</f>
        <v>Vagt- og sikkerhedsaktiviteter i.a.n.</v>
      </c>
      <c r="D989" s="64">
        <v>2</v>
      </c>
      <c r="E989" s="68" t="s">
        <v>3797</v>
      </c>
      <c r="F989" s="63" t="s">
        <v>2034</v>
      </c>
      <c r="G989" s="63" t="s">
        <v>3640</v>
      </c>
      <c r="H989" s="63" t="s">
        <v>3134</v>
      </c>
      <c r="I989" s="64">
        <v>1</v>
      </c>
      <c r="J989" s="68" t="s">
        <v>3797</v>
      </c>
    </row>
    <row r="990" spans="1:10" x14ac:dyDescent="0.25">
      <c r="A990" s="63" t="s">
        <v>2145</v>
      </c>
      <c r="B990" s="63" t="s">
        <v>2227</v>
      </c>
      <c r="C990" s="63" t="str">
        <f>VLOOKUP(B990,'3. DB25 Alle koder'!B:C,2,FALSE)</f>
        <v>Levering af kombinerede hjælpetjenester i forbindelse med drift af fast ejendom</v>
      </c>
      <c r="D990" s="64">
        <v>1</v>
      </c>
      <c r="E990" s="68" t="s">
        <v>3797</v>
      </c>
      <c r="F990" s="63" t="s">
        <v>2034</v>
      </c>
      <c r="G990" s="63" t="s">
        <v>2227</v>
      </c>
      <c r="H990" s="63" t="s">
        <v>3139</v>
      </c>
      <c r="I990" s="64">
        <v>1</v>
      </c>
      <c r="J990" s="68" t="s">
        <v>3797</v>
      </c>
    </row>
    <row r="991" spans="1:10" x14ac:dyDescent="0.25">
      <c r="A991" s="63" t="s">
        <v>2145</v>
      </c>
      <c r="B991" s="63" t="s">
        <v>2232</v>
      </c>
      <c r="C991" s="63" t="str">
        <f>VLOOKUP(B991,'3. DB25 Alle koder'!B:C,2,FALSE)</f>
        <v>Almindelig rengøring i bygninger</v>
      </c>
      <c r="D991" s="64">
        <v>1</v>
      </c>
      <c r="E991" s="79" t="s">
        <v>3995</v>
      </c>
      <c r="F991" s="63" t="s">
        <v>2034</v>
      </c>
      <c r="G991" s="63" t="s">
        <v>2232</v>
      </c>
      <c r="H991" s="63" t="s">
        <v>2231</v>
      </c>
      <c r="I991" s="64">
        <v>2</v>
      </c>
      <c r="J991" s="79" t="s">
        <v>3995</v>
      </c>
    </row>
    <row r="992" spans="1:10" x14ac:dyDescent="0.25">
      <c r="A992" s="63" t="s">
        <v>2145</v>
      </c>
      <c r="B992" s="63" t="s">
        <v>2235</v>
      </c>
      <c r="C992" s="63" t="str">
        <f>VLOOKUP(B992,'3. DB25 Alle koder'!B:C,2,FALSE)</f>
        <v>Vinduespolering</v>
      </c>
      <c r="D992" s="64">
        <v>1</v>
      </c>
      <c r="E992" s="68" t="s">
        <v>3797</v>
      </c>
      <c r="F992" s="63" t="s">
        <v>2034</v>
      </c>
      <c r="G992" s="63" t="s">
        <v>2235</v>
      </c>
      <c r="H992" s="63" t="s">
        <v>2236</v>
      </c>
      <c r="I992" s="64">
        <v>1</v>
      </c>
      <c r="J992" s="68" t="s">
        <v>3797</v>
      </c>
    </row>
    <row r="993" spans="1:10" x14ac:dyDescent="0.25">
      <c r="A993" s="63" t="s">
        <v>2145</v>
      </c>
      <c r="B993" s="63" t="s">
        <v>2237</v>
      </c>
      <c r="C993" s="63" t="str">
        <f>VLOOKUP(B993,'3. DB25 Alle koder'!B:C,2,FALSE)</f>
        <v>Skorstensfejning</v>
      </c>
      <c r="D993" s="64">
        <v>1</v>
      </c>
      <c r="E993" s="68" t="s">
        <v>3797</v>
      </c>
      <c r="F993" s="63" t="s">
        <v>2034</v>
      </c>
      <c r="G993" s="63" t="s">
        <v>2237</v>
      </c>
      <c r="H993" s="63" t="s">
        <v>2238</v>
      </c>
      <c r="I993" s="64">
        <v>1</v>
      </c>
      <c r="J993" s="68" t="s">
        <v>3797</v>
      </c>
    </row>
    <row r="994" spans="1:10" x14ac:dyDescent="0.25">
      <c r="A994" s="63" t="s">
        <v>2145</v>
      </c>
      <c r="B994" s="63" t="s">
        <v>2239</v>
      </c>
      <c r="C994" s="63" t="str">
        <f>VLOOKUP(B994,'3. DB25 Alle koder'!B:C,2,FALSE)</f>
        <v xml:space="preserve">Anden rengøring af bygninger og rengøring af erhvervslokaler i.a.n. </v>
      </c>
      <c r="D994" s="64">
        <v>3</v>
      </c>
      <c r="E994" s="79" t="s">
        <v>3889</v>
      </c>
      <c r="F994" s="63" t="s">
        <v>1188</v>
      </c>
      <c r="G994" s="63" t="s">
        <v>3543</v>
      </c>
      <c r="H994" s="63" t="s">
        <v>1266</v>
      </c>
      <c r="I994" s="69">
        <v>3</v>
      </c>
      <c r="J994" s="79" t="s">
        <v>3889</v>
      </c>
    </row>
    <row r="995" spans="1:10" x14ac:dyDescent="0.25">
      <c r="A995" s="63" t="s">
        <v>2145</v>
      </c>
      <c r="B995" s="63" t="s">
        <v>2239</v>
      </c>
      <c r="C995" s="63" t="str">
        <f>VLOOKUP(B995,'3. DB25 Alle koder'!B:C,2,FALSE)</f>
        <v xml:space="preserve">Anden rengøring af bygninger og rengøring af erhvervslokaler i.a.n. </v>
      </c>
      <c r="D995" s="64">
        <v>3</v>
      </c>
      <c r="E995" s="79" t="s">
        <v>3897</v>
      </c>
      <c r="F995" s="63" t="s">
        <v>1188</v>
      </c>
      <c r="G995" s="63" t="s">
        <v>3371</v>
      </c>
      <c r="H995" s="63" t="s">
        <v>2846</v>
      </c>
      <c r="I995" s="69">
        <v>10</v>
      </c>
      <c r="J995" s="79" t="s">
        <v>3897</v>
      </c>
    </row>
    <row r="996" spans="1:10" x14ac:dyDescent="0.25">
      <c r="A996" s="63" t="s">
        <v>2145</v>
      </c>
      <c r="B996" s="63" t="s">
        <v>2239</v>
      </c>
      <c r="C996" s="63" t="str">
        <f>VLOOKUP(B996,'3. DB25 Alle koder'!B:C,2,FALSE)</f>
        <v xml:space="preserve">Anden rengøring af bygninger og rengøring af erhvervslokaler i.a.n. </v>
      </c>
      <c r="D996" s="64">
        <v>3</v>
      </c>
      <c r="E996" s="68" t="s">
        <v>3797</v>
      </c>
      <c r="F996" s="63" t="s">
        <v>2034</v>
      </c>
      <c r="G996" s="63" t="s">
        <v>2239</v>
      </c>
      <c r="H996" s="63" t="s">
        <v>2234</v>
      </c>
      <c r="I996" s="64">
        <v>1</v>
      </c>
      <c r="J996" s="68" t="s">
        <v>3797</v>
      </c>
    </row>
    <row r="997" spans="1:10" x14ac:dyDescent="0.25">
      <c r="A997" s="63" t="s">
        <v>2145</v>
      </c>
      <c r="B997" s="63" t="s">
        <v>2242</v>
      </c>
      <c r="C997" s="63" t="str">
        <f>VLOOKUP(B997,'3. DB25 Alle koder'!B:C,2,FALSE)</f>
        <v>Anden rengøring</v>
      </c>
      <c r="D997" s="64">
        <v>1</v>
      </c>
      <c r="E997" s="68" t="s">
        <v>3797</v>
      </c>
      <c r="F997" s="63" t="s">
        <v>2034</v>
      </c>
      <c r="G997" s="63" t="s">
        <v>3444</v>
      </c>
      <c r="H997" s="63" t="s">
        <v>3142</v>
      </c>
      <c r="I997" s="64">
        <v>1</v>
      </c>
      <c r="J997" s="68" t="s">
        <v>3797</v>
      </c>
    </row>
    <row r="998" spans="1:10" x14ac:dyDescent="0.25">
      <c r="A998" s="63" t="s">
        <v>2145</v>
      </c>
      <c r="B998" s="63" t="s">
        <v>2246</v>
      </c>
      <c r="C998" s="63" t="str">
        <f>VLOOKUP(B998,'3. DB25 Alle koder'!B:C,2,FALSE)</f>
        <v>Landskabspleje</v>
      </c>
      <c r="D998" s="64">
        <v>1</v>
      </c>
      <c r="E998" s="68" t="s">
        <v>3797</v>
      </c>
      <c r="F998" s="63" t="s">
        <v>2034</v>
      </c>
      <c r="G998" s="63" t="s">
        <v>2246</v>
      </c>
      <c r="H998" s="63" t="s">
        <v>2244</v>
      </c>
      <c r="I998" s="64">
        <v>1</v>
      </c>
      <c r="J998" s="68" t="s">
        <v>3797</v>
      </c>
    </row>
    <row r="999" spans="1:10" x14ac:dyDescent="0.25">
      <c r="A999" s="63" t="s">
        <v>2145</v>
      </c>
      <c r="B999" s="63" t="s">
        <v>2251</v>
      </c>
      <c r="C999" s="63" t="str">
        <f>VLOOKUP(B999,'3. DB25 Alle koder'!B:C,2,FALSE)</f>
        <v>Administrations- og kontorserviceaktiviteter</v>
      </c>
      <c r="D999" s="64">
        <v>2</v>
      </c>
      <c r="E999" s="68" t="s">
        <v>3797</v>
      </c>
      <c r="F999" s="63" t="s">
        <v>2034</v>
      </c>
      <c r="G999" s="63" t="s">
        <v>3642</v>
      </c>
      <c r="H999" s="63" t="s">
        <v>3146</v>
      </c>
      <c r="I999" s="64">
        <v>1</v>
      </c>
      <c r="J999" s="68" t="s">
        <v>3797</v>
      </c>
    </row>
    <row r="1000" spans="1:10" x14ac:dyDescent="0.25">
      <c r="A1000" s="63" t="s">
        <v>2145</v>
      </c>
      <c r="B1000" s="63" t="s">
        <v>2251</v>
      </c>
      <c r="C1000" s="63" t="str">
        <f>VLOOKUP(B1000,'3. DB25 Alle koder'!B:C,2,FALSE)</f>
        <v>Administrations- og kontorserviceaktiviteter</v>
      </c>
      <c r="D1000" s="64">
        <v>2</v>
      </c>
      <c r="E1000" s="79" t="s">
        <v>3998</v>
      </c>
      <c r="F1000" s="63" t="s">
        <v>2034</v>
      </c>
      <c r="G1000" s="63" t="s">
        <v>3574</v>
      </c>
      <c r="H1000" s="63" t="s">
        <v>3148</v>
      </c>
      <c r="I1000" s="64">
        <v>2</v>
      </c>
      <c r="J1000" s="79" t="s">
        <v>3998</v>
      </c>
    </row>
    <row r="1001" spans="1:10" x14ac:dyDescent="0.25">
      <c r="A1001" s="63" t="s">
        <v>2145</v>
      </c>
      <c r="B1001" s="63" t="s">
        <v>2255</v>
      </c>
      <c r="C1001" s="63" t="str">
        <f>VLOOKUP(B1001,'3. DB25 Alle koder'!B:C,2,FALSE)</f>
        <v>Drift af callcentre</v>
      </c>
      <c r="D1001" s="64">
        <v>1</v>
      </c>
      <c r="E1001" s="67"/>
      <c r="F1001" s="63" t="s">
        <v>2034</v>
      </c>
      <c r="G1001" s="63" t="s">
        <v>2255</v>
      </c>
      <c r="H1001" s="63" t="s">
        <v>3149</v>
      </c>
      <c r="I1001" s="64">
        <v>1</v>
      </c>
      <c r="J1001" s="67"/>
    </row>
    <row r="1002" spans="1:10" x14ac:dyDescent="0.25">
      <c r="A1002" s="63" t="s">
        <v>2145</v>
      </c>
      <c r="B1002" s="63" t="s">
        <v>2259</v>
      </c>
      <c r="C1002" s="63" t="str">
        <f>VLOOKUP(B1002,'3. DB25 Alle koder'!B:C,2,FALSE)</f>
        <v>Organisering af kongresser, messer og udstillinger</v>
      </c>
      <c r="D1002" s="64">
        <v>1</v>
      </c>
      <c r="E1002" s="77" t="s">
        <v>3999</v>
      </c>
      <c r="F1002" s="63" t="s">
        <v>2034</v>
      </c>
      <c r="G1002" s="63" t="s">
        <v>2259</v>
      </c>
      <c r="H1002" s="63" t="s">
        <v>2257</v>
      </c>
      <c r="I1002" s="69">
        <v>3</v>
      </c>
      <c r="J1002" s="77" t="s">
        <v>3999</v>
      </c>
    </row>
    <row r="1003" spans="1:10" x14ac:dyDescent="0.25">
      <c r="A1003" s="63" t="s">
        <v>2145</v>
      </c>
      <c r="B1003" s="63" t="s">
        <v>2263</v>
      </c>
      <c r="C1003" s="63" t="str">
        <f>VLOOKUP(B1003,'3. DB25 Alle koder'!B:C,2,FALSE)</f>
        <v>Formidlingsaktiviteter inden for forretningsservice i.a.n.</v>
      </c>
      <c r="D1003" s="64">
        <v>2</v>
      </c>
      <c r="E1003" s="77" t="s">
        <v>3994</v>
      </c>
      <c r="F1003" s="63" t="s">
        <v>2034</v>
      </c>
      <c r="G1003" s="63" t="s">
        <v>2213</v>
      </c>
      <c r="H1003" s="63" t="s">
        <v>2211</v>
      </c>
      <c r="I1003" s="64">
        <v>6</v>
      </c>
      <c r="J1003" s="77" t="s">
        <v>3994</v>
      </c>
    </row>
    <row r="1004" spans="1:10" x14ac:dyDescent="0.25">
      <c r="A1004" s="63" t="s">
        <v>2145</v>
      </c>
      <c r="B1004" s="63" t="s">
        <v>2263</v>
      </c>
      <c r="C1004" s="63" t="str">
        <f>VLOOKUP(B1004,'3. DB25 Alle koder'!B:C,2,FALSE)</f>
        <v>Formidlingsaktiviteter inden for forretningsservice i.a.n.</v>
      </c>
      <c r="D1004" s="64">
        <v>2</v>
      </c>
      <c r="E1004" s="63" t="s">
        <v>3908</v>
      </c>
      <c r="F1004" s="63" t="s">
        <v>2034</v>
      </c>
      <c r="G1004" s="63" t="s">
        <v>2271</v>
      </c>
      <c r="H1004" s="63" t="s">
        <v>3150</v>
      </c>
      <c r="I1004" s="69">
        <v>27</v>
      </c>
      <c r="J1004" s="63" t="s">
        <v>3797</v>
      </c>
    </row>
    <row r="1005" spans="1:10" x14ac:dyDescent="0.25">
      <c r="A1005" s="63" t="s">
        <v>2145</v>
      </c>
      <c r="B1005" s="63" t="s">
        <v>2267</v>
      </c>
      <c r="C1005" s="63" t="str">
        <f>VLOOKUP(B1005,'3. DB25 Alle koder'!B:C,2,FALSE)</f>
        <v>Inkassoaktiviteter og kreditoplysning</v>
      </c>
      <c r="D1005" s="64">
        <v>2</v>
      </c>
      <c r="E1005" s="67"/>
      <c r="F1005" s="63" t="s">
        <v>2034</v>
      </c>
      <c r="G1005" s="63" t="s">
        <v>2267</v>
      </c>
      <c r="H1005" s="63" t="s">
        <v>2266</v>
      </c>
      <c r="I1005" s="64">
        <v>1</v>
      </c>
      <c r="J1005" s="67"/>
    </row>
    <row r="1006" spans="1:10" x14ac:dyDescent="0.25">
      <c r="A1006" s="63" t="s">
        <v>2145</v>
      </c>
      <c r="B1006" s="63" t="s">
        <v>2267</v>
      </c>
      <c r="C1006" s="63" t="str">
        <f>VLOOKUP(B1006,'3. DB25 Alle koder'!B:C,2,FALSE)</f>
        <v>Inkassoaktiviteter og kreditoplysning</v>
      </c>
      <c r="D1006" s="64">
        <v>2</v>
      </c>
      <c r="E1006" s="77" t="s">
        <v>4002</v>
      </c>
      <c r="F1006" s="63" t="s">
        <v>2034</v>
      </c>
      <c r="G1006" s="63" t="s">
        <v>2271</v>
      </c>
      <c r="H1006" s="63" t="s">
        <v>3150</v>
      </c>
      <c r="I1006" s="69">
        <v>27</v>
      </c>
      <c r="J1006" s="77" t="s">
        <v>4002</v>
      </c>
    </row>
    <row r="1007" spans="1:10" x14ac:dyDescent="0.25">
      <c r="A1007" s="63" t="s">
        <v>2145</v>
      </c>
      <c r="B1007" s="63" t="s">
        <v>2269</v>
      </c>
      <c r="C1007" s="63" t="str">
        <f>VLOOKUP(B1007,'3. DB25 Alle koder'!B:C,2,FALSE)</f>
        <v>Pakkeriaktiviteter</v>
      </c>
      <c r="D1007" s="64">
        <v>1</v>
      </c>
      <c r="E1007" s="67"/>
      <c r="F1007" s="63" t="s">
        <v>2034</v>
      </c>
      <c r="G1007" s="63" t="s">
        <v>2269</v>
      </c>
      <c r="H1007" s="63" t="s">
        <v>3151</v>
      </c>
      <c r="I1007" s="64">
        <v>1</v>
      </c>
      <c r="J1007" s="67"/>
    </row>
    <row r="1008" spans="1:10" x14ac:dyDescent="0.25">
      <c r="A1008" s="63" t="s">
        <v>2145</v>
      </c>
      <c r="B1008" s="63" t="s">
        <v>2271</v>
      </c>
      <c r="C1008" s="63" t="str">
        <f>VLOOKUP(B1008,'3. DB25 Alle koder'!B:C,2,FALSE)</f>
        <v>Andre forretningsserviceaktiviteter i.a.n.</v>
      </c>
      <c r="D1008" s="64">
        <v>1</v>
      </c>
      <c r="E1008" s="65"/>
      <c r="F1008" s="63" t="s">
        <v>2034</v>
      </c>
      <c r="G1008" s="63" t="s">
        <v>2271</v>
      </c>
      <c r="H1008" s="63" t="s">
        <v>3150</v>
      </c>
      <c r="I1008" s="69">
        <v>27</v>
      </c>
      <c r="J1008" s="65"/>
    </row>
    <row r="1009" spans="1:10" x14ac:dyDescent="0.25">
      <c r="A1009" s="63" t="s">
        <v>2272</v>
      </c>
      <c r="B1009" s="63" t="s">
        <v>2279</v>
      </c>
      <c r="C1009" s="63" t="str">
        <f>VLOOKUP(B1009,'3. DB25 Alle koder'!B:C,2,FALSE)</f>
        <v>Generelle offentlige forvaltningsaktiviteter</v>
      </c>
      <c r="D1009" s="64">
        <v>1</v>
      </c>
      <c r="E1009" s="63" t="s">
        <v>3797</v>
      </c>
      <c r="F1009" s="63" t="s">
        <v>2145</v>
      </c>
      <c r="G1009" s="63" t="s">
        <v>2279</v>
      </c>
      <c r="H1009" s="63" t="s">
        <v>3154</v>
      </c>
      <c r="I1009" s="64">
        <v>1</v>
      </c>
      <c r="J1009" s="63" t="s">
        <v>3797</v>
      </c>
    </row>
    <row r="1010" spans="1:10" x14ac:dyDescent="0.25">
      <c r="A1010" s="63" t="s">
        <v>2272</v>
      </c>
      <c r="B1010" s="63" t="s">
        <v>2282</v>
      </c>
      <c r="C1010" s="63" t="str">
        <f>VLOOKUP(B1010,'3. DB25 Alle koder'!B:C,2,FALSE)</f>
        <v>Administration af sundhedsvæsen, undervisning, kultur og sociale forhold</v>
      </c>
      <c r="D1010" s="64">
        <v>1</v>
      </c>
      <c r="E1010" s="63" t="s">
        <v>3797</v>
      </c>
      <c r="F1010" s="63" t="s">
        <v>2145</v>
      </c>
      <c r="G1010" s="63" t="s">
        <v>2282</v>
      </c>
      <c r="H1010" s="63" t="s">
        <v>3155</v>
      </c>
      <c r="I1010" s="64">
        <v>1</v>
      </c>
      <c r="J1010" s="63" t="s">
        <v>3797</v>
      </c>
    </row>
    <row r="1011" spans="1:10" x14ac:dyDescent="0.25">
      <c r="A1011" s="63" t="s">
        <v>2272</v>
      </c>
      <c r="B1011" s="63" t="s">
        <v>2285</v>
      </c>
      <c r="C1011" s="63" t="str">
        <f>VLOOKUP(B1011,'3. DB25 Alle koder'!B:C,2,FALSE)</f>
        <v>Administration af og bidrag til erhvervsfremme</v>
      </c>
      <c r="D1011" s="64">
        <v>1</v>
      </c>
      <c r="E1011" s="63" t="s">
        <v>3797</v>
      </c>
      <c r="F1011" s="63" t="s">
        <v>2145</v>
      </c>
      <c r="G1011" s="63" t="s">
        <v>2285</v>
      </c>
      <c r="H1011" s="63" t="s">
        <v>2284</v>
      </c>
      <c r="I1011" s="64">
        <v>1</v>
      </c>
      <c r="J1011" s="63" t="s">
        <v>3797</v>
      </c>
    </row>
    <row r="1012" spans="1:10" x14ac:dyDescent="0.25">
      <c r="A1012" s="63" t="s">
        <v>2272</v>
      </c>
      <c r="B1012" s="63" t="s">
        <v>2290</v>
      </c>
      <c r="C1012" s="63" t="str">
        <f>VLOOKUP(B1012,'3. DB25 Alle koder'!B:C,2,FALSE)</f>
        <v>Udenrigsanliggender</v>
      </c>
      <c r="D1012" s="64">
        <v>1</v>
      </c>
      <c r="E1012" s="63" t="s">
        <v>3797</v>
      </c>
      <c r="F1012" s="63" t="s">
        <v>2145</v>
      </c>
      <c r="G1012" s="63" t="s">
        <v>2290</v>
      </c>
      <c r="H1012" s="63" t="s">
        <v>2289</v>
      </c>
      <c r="I1012" s="64">
        <v>1</v>
      </c>
      <c r="J1012" s="63" t="s">
        <v>3797</v>
      </c>
    </row>
    <row r="1013" spans="1:10" x14ac:dyDescent="0.25">
      <c r="A1013" s="63" t="s">
        <v>2272</v>
      </c>
      <c r="B1013" s="63" t="s">
        <v>2293</v>
      </c>
      <c r="C1013" s="63" t="str">
        <f>VLOOKUP(B1013,'3. DB25 Alle koder'!B:C,2,FALSE)</f>
        <v>Forsvarets aktiviteter</v>
      </c>
      <c r="D1013" s="64">
        <v>1</v>
      </c>
      <c r="E1013" s="68" t="s">
        <v>3797</v>
      </c>
      <c r="F1013" s="63" t="s">
        <v>2145</v>
      </c>
      <c r="G1013" s="63" t="s">
        <v>2293</v>
      </c>
      <c r="H1013" s="63" t="s">
        <v>2292</v>
      </c>
      <c r="I1013" s="64">
        <v>1</v>
      </c>
      <c r="J1013" s="68" t="s">
        <v>3797</v>
      </c>
    </row>
    <row r="1014" spans="1:10" x14ac:dyDescent="0.25">
      <c r="A1014" s="63" t="s">
        <v>2272</v>
      </c>
      <c r="B1014" s="63" t="s">
        <v>2295</v>
      </c>
      <c r="C1014" s="63" t="str">
        <f>VLOOKUP(B1014,'3. DB25 Alle koder'!B:C,2,FALSE)</f>
        <v>Rets- og fængselsvæsenets aktiviteter</v>
      </c>
      <c r="D1014" s="64">
        <v>1</v>
      </c>
      <c r="E1014" s="63" t="s">
        <v>3797</v>
      </c>
      <c r="F1014" s="63" t="s">
        <v>2145</v>
      </c>
      <c r="G1014" s="63" t="s">
        <v>2295</v>
      </c>
      <c r="H1014" s="63" t="s">
        <v>3157</v>
      </c>
      <c r="I1014" s="64">
        <v>1</v>
      </c>
      <c r="J1014" s="63" t="s">
        <v>3797</v>
      </c>
    </row>
    <row r="1015" spans="1:10" x14ac:dyDescent="0.25">
      <c r="A1015" s="63" t="s">
        <v>2272</v>
      </c>
      <c r="B1015" s="63" t="s">
        <v>2298</v>
      </c>
      <c r="C1015" s="63" t="str">
        <f>VLOOKUP(B1015,'3. DB25 Alle koder'!B:C,2,FALSE)</f>
        <v>Aktiviteter i forbindelse med offentlig sikkerhed og orden</v>
      </c>
      <c r="D1015" s="64">
        <v>1</v>
      </c>
      <c r="E1015" s="63" t="s">
        <v>3797</v>
      </c>
      <c r="F1015" s="63" t="s">
        <v>2145</v>
      </c>
      <c r="G1015" s="63" t="s">
        <v>2298</v>
      </c>
      <c r="H1015" s="63" t="s">
        <v>3158</v>
      </c>
      <c r="I1015" s="64">
        <v>1</v>
      </c>
      <c r="J1015" s="63" t="s">
        <v>3797</v>
      </c>
    </row>
    <row r="1016" spans="1:10" x14ac:dyDescent="0.25">
      <c r="A1016" s="63" t="s">
        <v>2272</v>
      </c>
      <c r="B1016" s="63" t="s">
        <v>2301</v>
      </c>
      <c r="C1016" s="63" t="str">
        <f>VLOOKUP(B1016,'3. DB25 Alle koder'!B:C,2,FALSE)</f>
        <v>Brandvæsenets aktiviteter</v>
      </c>
      <c r="D1016" s="64">
        <v>2</v>
      </c>
      <c r="E1016" s="63" t="s">
        <v>3797</v>
      </c>
      <c r="F1016" s="63" t="s">
        <v>2145</v>
      </c>
      <c r="G1016" s="63" t="s">
        <v>2301</v>
      </c>
      <c r="H1016" s="63" t="s">
        <v>3159</v>
      </c>
      <c r="I1016" s="64">
        <v>1</v>
      </c>
      <c r="J1016" s="63" t="s">
        <v>3797</v>
      </c>
    </row>
    <row r="1017" spans="1:10" x14ac:dyDescent="0.25">
      <c r="A1017" s="63" t="s">
        <v>2272</v>
      </c>
      <c r="B1017" s="63" t="s">
        <v>2301</v>
      </c>
      <c r="C1017" s="63" t="str">
        <f>VLOOKUP(B1017,'3. DB25 Alle koder'!B:C,2,FALSE)</f>
        <v>Brandvæsenets aktiviteter</v>
      </c>
      <c r="D1017" s="64">
        <v>2</v>
      </c>
      <c r="E1017" s="67" t="s">
        <v>4020</v>
      </c>
      <c r="F1017" s="63" t="s">
        <v>2357</v>
      </c>
      <c r="G1017" s="63" t="s">
        <v>2540</v>
      </c>
      <c r="H1017" s="63" t="s">
        <v>3244</v>
      </c>
      <c r="I1017" s="64">
        <v>6</v>
      </c>
      <c r="J1017" s="77" t="s">
        <v>4020</v>
      </c>
    </row>
    <row r="1018" spans="1:10" x14ac:dyDescent="0.25">
      <c r="A1018" s="63" t="s">
        <v>2272</v>
      </c>
      <c r="B1018" s="63" t="s">
        <v>2305</v>
      </c>
      <c r="C1018" s="63" t="str">
        <f>VLOOKUP(B1018,'3. DB25 Alle koder'!B:C,2,FALSE)</f>
        <v>Aktiviteter i forbindelse med lovpligtig socialsikring</v>
      </c>
      <c r="D1018" s="64">
        <v>1</v>
      </c>
      <c r="E1018" s="63" t="s">
        <v>3797</v>
      </c>
      <c r="F1018" s="63" t="s">
        <v>2145</v>
      </c>
      <c r="G1018" s="63" t="s">
        <v>2305</v>
      </c>
      <c r="H1018" s="63" t="s">
        <v>3160</v>
      </c>
      <c r="I1018" s="64">
        <v>1</v>
      </c>
      <c r="J1018" s="63" t="s">
        <v>3797</v>
      </c>
    </row>
    <row r="1019" spans="1:10" x14ac:dyDescent="0.25">
      <c r="A1019" s="63" t="s">
        <v>2306</v>
      </c>
      <c r="B1019" s="63" t="s">
        <v>2312</v>
      </c>
      <c r="C1019" s="63" t="str">
        <f>VLOOKUP(B1019,'3. DB25 Alle koder'!B:C,2,FALSE)</f>
        <v>Førskoleundervisning</v>
      </c>
      <c r="D1019" s="64">
        <v>1</v>
      </c>
      <c r="E1019" s="77" t="s">
        <v>4003</v>
      </c>
      <c r="F1019" s="63" t="s">
        <v>2272</v>
      </c>
      <c r="G1019" s="63" t="s">
        <v>2312</v>
      </c>
      <c r="H1019" s="63" t="s">
        <v>2310</v>
      </c>
      <c r="I1019" s="69">
        <v>1</v>
      </c>
      <c r="J1019" s="77" t="s">
        <v>4003</v>
      </c>
    </row>
    <row r="1020" spans="1:10" x14ac:dyDescent="0.25">
      <c r="A1020" s="63" t="s">
        <v>2306</v>
      </c>
      <c r="B1020" s="63" t="s">
        <v>2316</v>
      </c>
      <c r="C1020" s="63" t="str">
        <f>VLOOKUP(B1020,'3. DB25 Alle koder'!B:C,2,FALSE)</f>
        <v>Undervisning på almene grundskoler</v>
      </c>
      <c r="D1020" s="64">
        <v>1</v>
      </c>
      <c r="E1020" s="67"/>
      <c r="F1020" s="63" t="s">
        <v>2272</v>
      </c>
      <c r="G1020" s="63" t="s">
        <v>2316</v>
      </c>
      <c r="H1020" s="63" t="s">
        <v>3162</v>
      </c>
      <c r="I1020" s="64">
        <v>1</v>
      </c>
      <c r="J1020" s="67"/>
    </row>
    <row r="1021" spans="1:10" x14ac:dyDescent="0.25">
      <c r="A1021" s="63" t="s">
        <v>2306</v>
      </c>
      <c r="B1021" s="63" t="s">
        <v>2318</v>
      </c>
      <c r="C1021" s="63" t="str">
        <f>VLOOKUP(B1021,'3. DB25 Alle koder'!B:C,2,FALSE)</f>
        <v>Undervisning på specialskoler for børn med funktionsnedsættelser</v>
      </c>
      <c r="D1021" s="64">
        <v>1</v>
      </c>
      <c r="E1021" s="67"/>
      <c r="F1021" s="63" t="s">
        <v>2272</v>
      </c>
      <c r="G1021" s="63" t="s">
        <v>2318</v>
      </c>
      <c r="H1021" s="63" t="s">
        <v>3163</v>
      </c>
      <c r="I1021" s="64">
        <v>1</v>
      </c>
      <c r="J1021" s="67"/>
    </row>
    <row r="1022" spans="1:10" x14ac:dyDescent="0.25">
      <c r="A1022" s="63" t="s">
        <v>2306</v>
      </c>
      <c r="B1022" s="63" t="s">
        <v>2324</v>
      </c>
      <c r="C1022" s="63" t="str">
        <f>VLOOKUP(B1022,'3. DB25 Alle koder'!B:C,2,FALSE)</f>
        <v>Undervisning på ungdoms- og efterskoler</v>
      </c>
      <c r="D1022" s="64">
        <v>1</v>
      </c>
      <c r="E1022" s="67"/>
      <c r="F1022" s="63" t="s">
        <v>2272</v>
      </c>
      <c r="G1022" s="63" t="s">
        <v>2324</v>
      </c>
      <c r="H1022" s="63" t="s">
        <v>3166</v>
      </c>
      <c r="I1022" s="64">
        <v>1</v>
      </c>
      <c r="J1022" s="67"/>
    </row>
    <row r="1023" spans="1:10" x14ac:dyDescent="0.25">
      <c r="A1023" s="63" t="s">
        <v>2306</v>
      </c>
      <c r="B1023" s="63" t="s">
        <v>2326</v>
      </c>
      <c r="C1023" s="63" t="str">
        <f>VLOOKUP(B1023,'3. DB25 Alle koder'!B:C,2,FALSE)</f>
        <v>Undervisning på gymnasier, studenter- og HF-kurser</v>
      </c>
      <c r="D1023" s="64">
        <v>1</v>
      </c>
      <c r="E1023" s="67"/>
      <c r="F1023" s="63" t="s">
        <v>2272</v>
      </c>
      <c r="G1023" s="63" t="s">
        <v>2326</v>
      </c>
      <c r="H1023" s="63" t="s">
        <v>3167</v>
      </c>
      <c r="I1023" s="64">
        <v>1</v>
      </c>
      <c r="J1023" s="67"/>
    </row>
    <row r="1024" spans="1:10" x14ac:dyDescent="0.25">
      <c r="A1024" s="63" t="s">
        <v>2306</v>
      </c>
      <c r="B1024" s="63" t="s">
        <v>2330</v>
      </c>
      <c r="C1024" s="63" t="str">
        <f>VLOOKUP(B1024,'3. DB25 Alle koder'!B:C,2,FALSE)</f>
        <v>Undervisning på erhvervsfaglige skoler</v>
      </c>
      <c r="D1024" s="64">
        <v>1</v>
      </c>
      <c r="E1024" s="67"/>
      <c r="F1024" s="63" t="s">
        <v>2272</v>
      </c>
      <c r="G1024" s="63" t="s">
        <v>2330</v>
      </c>
      <c r="H1024" s="63" t="s">
        <v>3168</v>
      </c>
      <c r="I1024" s="64">
        <v>1</v>
      </c>
      <c r="J1024" s="67"/>
    </row>
    <row r="1025" spans="1:10" x14ac:dyDescent="0.25">
      <c r="A1025" s="63" t="s">
        <v>2306</v>
      </c>
      <c r="B1025" s="63" t="s">
        <v>2333</v>
      </c>
      <c r="C1025" s="63" t="str">
        <f>VLOOKUP(B1025,'3. DB25 Alle koder'!B:C,2,FALSE)</f>
        <v>Videregående uddannelse, ikke på universitetsniveau</v>
      </c>
      <c r="D1025" s="64">
        <v>1</v>
      </c>
      <c r="E1025" s="67"/>
      <c r="F1025" s="63" t="s">
        <v>2272</v>
      </c>
      <c r="G1025" s="63" t="s">
        <v>3446</v>
      </c>
      <c r="H1025" s="63" t="s">
        <v>3171</v>
      </c>
      <c r="I1025" s="64">
        <v>1</v>
      </c>
      <c r="J1025" s="67"/>
    </row>
    <row r="1026" spans="1:10" x14ac:dyDescent="0.25">
      <c r="A1026" s="63" t="s">
        <v>2306</v>
      </c>
      <c r="B1026" s="63" t="s">
        <v>2337</v>
      </c>
      <c r="C1026" s="63" t="str">
        <f>VLOOKUP(B1026,'3. DB25 Alle koder'!B:C,2,FALSE)</f>
        <v>Videregående uddannelse på universitetsniveau</v>
      </c>
      <c r="D1026" s="64">
        <v>1</v>
      </c>
      <c r="E1026" s="67"/>
      <c r="F1026" s="63" t="s">
        <v>2272</v>
      </c>
      <c r="G1026" s="63" t="s">
        <v>3447</v>
      </c>
      <c r="H1026" s="63" t="s">
        <v>3173</v>
      </c>
      <c r="I1026" s="64">
        <v>1</v>
      </c>
      <c r="J1026" s="67"/>
    </row>
    <row r="1027" spans="1:10" x14ac:dyDescent="0.25">
      <c r="A1027" s="63" t="s">
        <v>2306</v>
      </c>
      <c r="B1027" s="63" t="s">
        <v>2342</v>
      </c>
      <c r="C1027" s="63" t="str">
        <f>VLOOKUP(B1027,'3. DB25 Alle koder'!B:C,2,FALSE)</f>
        <v>Undervisning inden for sport og fritid</v>
      </c>
      <c r="D1027" s="64">
        <v>1</v>
      </c>
      <c r="E1027" s="67"/>
      <c r="F1027" s="63" t="s">
        <v>2272</v>
      </c>
      <c r="G1027" s="63" t="s">
        <v>2342</v>
      </c>
      <c r="H1027" s="63" t="s">
        <v>2341</v>
      </c>
      <c r="I1027" s="64">
        <v>2</v>
      </c>
      <c r="J1027" s="67"/>
    </row>
    <row r="1028" spans="1:10" x14ac:dyDescent="0.25">
      <c r="A1028" s="63" t="s">
        <v>2306</v>
      </c>
      <c r="B1028" s="63" t="s">
        <v>2345</v>
      </c>
      <c r="C1028" s="63" t="str">
        <f>VLOOKUP(B1028,'3. DB25 Alle koder'!B:C,2,FALSE)</f>
        <v>Undervisning i kulturelle discipliner</v>
      </c>
      <c r="D1028" s="64">
        <v>1</v>
      </c>
      <c r="E1028" s="67" t="s">
        <v>3797</v>
      </c>
      <c r="F1028" s="63" t="s">
        <v>2272</v>
      </c>
      <c r="G1028" s="63" t="s">
        <v>2345</v>
      </c>
      <c r="H1028" s="63" t="s">
        <v>2344</v>
      </c>
      <c r="I1028" s="64">
        <v>1</v>
      </c>
      <c r="J1028" s="67" t="s">
        <v>3797</v>
      </c>
    </row>
    <row r="1029" spans="1:10" x14ac:dyDescent="0.25">
      <c r="A1029" s="63" t="s">
        <v>2306</v>
      </c>
      <c r="B1029" s="63" t="s">
        <v>2348</v>
      </c>
      <c r="C1029" s="63" t="str">
        <f>VLOOKUP(B1029,'3. DB25 Alle koder'!B:C,2,FALSE)</f>
        <v>Drift af køreskoler</v>
      </c>
      <c r="D1029" s="64">
        <v>1</v>
      </c>
      <c r="E1029" s="67" t="s">
        <v>3797</v>
      </c>
      <c r="F1029" s="63" t="s">
        <v>2272</v>
      </c>
      <c r="G1029" s="63" t="s">
        <v>2348</v>
      </c>
      <c r="H1029" s="63" t="s">
        <v>3174</v>
      </c>
      <c r="I1029" s="64">
        <v>1</v>
      </c>
      <c r="J1029" s="67" t="s">
        <v>3797</v>
      </c>
    </row>
    <row r="1030" spans="1:10" x14ac:dyDescent="0.25">
      <c r="A1030" s="63" t="s">
        <v>2306</v>
      </c>
      <c r="B1030" s="63" t="s">
        <v>2350</v>
      </c>
      <c r="C1030" s="63" t="str">
        <f>VLOOKUP(B1030,'3. DB25 Alle koder'!B:C,2,FALSE)</f>
        <v>Anden undervisning i.a.n.</v>
      </c>
      <c r="D1030" s="64">
        <v>1</v>
      </c>
      <c r="E1030" s="63" t="s">
        <v>3797</v>
      </c>
      <c r="F1030" s="63" t="s">
        <v>2272</v>
      </c>
      <c r="G1030" s="63" t="s">
        <v>2350</v>
      </c>
      <c r="H1030" s="63" t="s">
        <v>3175</v>
      </c>
      <c r="I1030" s="64">
        <v>1</v>
      </c>
      <c r="J1030" s="63" t="s">
        <v>3797</v>
      </c>
    </row>
    <row r="1031" spans="1:10" x14ac:dyDescent="0.25">
      <c r="A1031" s="63" t="s">
        <v>2306</v>
      </c>
      <c r="B1031" s="63" t="s">
        <v>2354</v>
      </c>
      <c r="C1031" s="63" t="str">
        <f>VLOOKUP(B1031,'3. DB25 Alle koder'!B:C,2,FALSE)</f>
        <v>Formidlingsaktiviteter i forbindelse med kurser og undervisere</v>
      </c>
      <c r="D1031" s="64">
        <v>1</v>
      </c>
      <c r="E1031" s="63" t="s">
        <v>3908</v>
      </c>
      <c r="F1031" s="63" t="s">
        <v>2034</v>
      </c>
      <c r="G1031" s="63" t="s">
        <v>2271</v>
      </c>
      <c r="H1031" s="63" t="s">
        <v>3150</v>
      </c>
      <c r="I1031" s="69">
        <v>27</v>
      </c>
      <c r="J1031" s="63" t="s">
        <v>3797</v>
      </c>
    </row>
    <row r="1032" spans="1:10" x14ac:dyDescent="0.25">
      <c r="A1032" s="63" t="s">
        <v>2306</v>
      </c>
      <c r="B1032" s="63" t="s">
        <v>2356</v>
      </c>
      <c r="C1032" s="63" t="str">
        <f>VLOOKUP(B1032,'3. DB25 Alle koder'!B:C,2,FALSE)</f>
        <v>Levering af hjælpeydelser i forbindelse med undervisning i.a.n.</v>
      </c>
      <c r="D1032" s="64">
        <v>1</v>
      </c>
      <c r="E1032" s="68" t="s">
        <v>3797</v>
      </c>
      <c r="F1032" s="63" t="s">
        <v>2272</v>
      </c>
      <c r="G1032" s="63" t="s">
        <v>3448</v>
      </c>
      <c r="H1032" s="63" t="s">
        <v>3176</v>
      </c>
      <c r="I1032" s="64">
        <v>1</v>
      </c>
      <c r="J1032" s="68" t="s">
        <v>3797</v>
      </c>
    </row>
    <row r="1033" spans="1:10" x14ac:dyDescent="0.25">
      <c r="A1033" s="63" t="s">
        <v>2357</v>
      </c>
      <c r="B1033" s="63" t="s">
        <v>2361</v>
      </c>
      <c r="C1033" s="63" t="str">
        <f>VLOOKUP(B1033,'3. DB25 Alle koder'!B:C,2,FALSE)</f>
        <v>Hospitalsaktviteter</v>
      </c>
      <c r="D1033" s="64">
        <v>1</v>
      </c>
      <c r="E1033" s="68" t="s">
        <v>3797</v>
      </c>
      <c r="F1033" s="63" t="s">
        <v>2306</v>
      </c>
      <c r="G1033" s="63" t="s">
        <v>2361</v>
      </c>
      <c r="H1033" s="63" t="s">
        <v>3179</v>
      </c>
      <c r="I1033" s="64">
        <v>1</v>
      </c>
      <c r="J1033" s="68" t="s">
        <v>3797</v>
      </c>
    </row>
    <row r="1034" spans="1:10" x14ac:dyDescent="0.25">
      <c r="A1034" s="63" t="s">
        <v>2357</v>
      </c>
      <c r="B1034" s="63" t="s">
        <v>2364</v>
      </c>
      <c r="C1034" s="63" t="str">
        <f>VLOOKUP(B1034,'3. DB25 Alle koder'!B:C,2,FALSE)</f>
        <v>Alment praktiserende lægers aktiviteter</v>
      </c>
      <c r="D1034" s="64">
        <v>1</v>
      </c>
      <c r="E1034" s="68" t="s">
        <v>3797</v>
      </c>
      <c r="F1034" s="63" t="s">
        <v>2306</v>
      </c>
      <c r="G1034" s="63" t="s">
        <v>2364</v>
      </c>
      <c r="H1034" s="63" t="s">
        <v>3181</v>
      </c>
      <c r="I1034" s="64">
        <v>1</v>
      </c>
      <c r="J1034" s="68" t="s">
        <v>3797</v>
      </c>
    </row>
    <row r="1035" spans="1:10" x14ac:dyDescent="0.25">
      <c r="A1035" s="63" t="s">
        <v>2357</v>
      </c>
      <c r="B1035" s="63" t="s">
        <v>2366</v>
      </c>
      <c r="C1035" s="63" t="str">
        <f>VLOOKUP(B1035,'3. DB25 Alle koder'!B:C,2,FALSE)</f>
        <v>Speciallægers aktiviteter</v>
      </c>
      <c r="D1035" s="64">
        <v>1</v>
      </c>
      <c r="E1035" s="68" t="s">
        <v>3797</v>
      </c>
      <c r="F1035" s="63" t="s">
        <v>2306</v>
      </c>
      <c r="G1035" s="63" t="s">
        <v>2366</v>
      </c>
      <c r="H1035" s="63" t="s">
        <v>3182</v>
      </c>
      <c r="I1035" s="64">
        <v>1</v>
      </c>
      <c r="J1035" s="68" t="s">
        <v>3797</v>
      </c>
    </row>
    <row r="1036" spans="1:10" x14ac:dyDescent="0.25">
      <c r="A1036" s="63" t="s">
        <v>2357</v>
      </c>
      <c r="B1036" s="63" t="s">
        <v>2368</v>
      </c>
      <c r="C1036" s="63" t="str">
        <f>VLOOKUP(B1036,'3. DB25 Alle koder'!B:C,2,FALSE)</f>
        <v>Tandlægers aktiviteter</v>
      </c>
      <c r="D1036" s="64">
        <v>1</v>
      </c>
      <c r="E1036" s="68" t="s">
        <v>3797</v>
      </c>
      <c r="F1036" s="63" t="s">
        <v>2306</v>
      </c>
      <c r="G1036" s="63" t="s">
        <v>2368</v>
      </c>
      <c r="H1036" s="63" t="s">
        <v>3183</v>
      </c>
      <c r="I1036" s="64">
        <v>1</v>
      </c>
      <c r="J1036" s="68" t="s">
        <v>3797</v>
      </c>
    </row>
    <row r="1037" spans="1:10" x14ac:dyDescent="0.25">
      <c r="A1037" s="63" t="s">
        <v>2357</v>
      </c>
      <c r="B1037" s="63" t="s">
        <v>2371</v>
      </c>
      <c r="C1037" s="63" t="str">
        <f>VLOOKUP(B1037,'3. DB25 Alle koder'!B:C,2,FALSE)</f>
        <v>Billeddiagnostiske undersøgelser og medicinske laboratorieaktiviteter</v>
      </c>
      <c r="D1037" s="64">
        <v>1</v>
      </c>
      <c r="E1037" s="68" t="s">
        <v>3797</v>
      </c>
      <c r="F1037" s="63" t="s">
        <v>2306</v>
      </c>
      <c r="G1037" s="63" t="s">
        <v>3449</v>
      </c>
      <c r="H1037" s="63" t="s">
        <v>3190</v>
      </c>
      <c r="I1037" s="64">
        <v>4</v>
      </c>
      <c r="J1037" s="68" t="s">
        <v>3797</v>
      </c>
    </row>
    <row r="1038" spans="1:10" x14ac:dyDescent="0.25">
      <c r="A1038" s="63" t="s">
        <v>2357</v>
      </c>
      <c r="B1038" s="63" t="s">
        <v>2374</v>
      </c>
      <c r="C1038" s="63" t="str">
        <f>VLOOKUP(B1038,'3. DB25 Alle koder'!B:C,2,FALSE)</f>
        <v>Patienttransport med ambulance</v>
      </c>
      <c r="D1038" s="64">
        <v>1</v>
      </c>
      <c r="E1038" s="68" t="s">
        <v>3797</v>
      </c>
      <c r="F1038" s="63" t="s">
        <v>2306</v>
      </c>
      <c r="G1038" s="63" t="s">
        <v>3449</v>
      </c>
      <c r="H1038" s="63" t="s">
        <v>3190</v>
      </c>
      <c r="I1038" s="64">
        <v>4</v>
      </c>
      <c r="J1038" s="68" t="s">
        <v>3797</v>
      </c>
    </row>
    <row r="1039" spans="1:10" x14ac:dyDescent="0.25">
      <c r="A1039" s="63" t="s">
        <v>2357</v>
      </c>
      <c r="B1039" s="63" t="s">
        <v>2377</v>
      </c>
      <c r="C1039" s="63" t="str">
        <f>VLOOKUP(B1039,'3. DB25 Alle koder'!B:C,2,FALSE)</f>
        <v>Psykologisk og psykoterapeutisk rådgivning</v>
      </c>
      <c r="D1039" s="64">
        <v>1</v>
      </c>
      <c r="E1039" s="68" t="s">
        <v>3797</v>
      </c>
      <c r="F1039" s="63" t="s">
        <v>2306</v>
      </c>
      <c r="G1039" s="63" t="s">
        <v>3450</v>
      </c>
      <c r="H1039" s="63" t="s">
        <v>3188</v>
      </c>
      <c r="I1039" s="64">
        <v>1</v>
      </c>
      <c r="J1039" s="68" t="s">
        <v>3797</v>
      </c>
    </row>
    <row r="1040" spans="1:10" x14ac:dyDescent="0.25">
      <c r="A1040" s="63" t="s">
        <v>2357</v>
      </c>
      <c r="B1040" s="63" t="s">
        <v>2379</v>
      </c>
      <c r="C1040" s="63" t="str">
        <f>VLOOKUP(B1040,'3. DB25 Alle koder'!B:C,2,FALSE)</f>
        <v>Sundhedspleje, hjemmesygepleje, jordemoderaktiviteter mv.</v>
      </c>
      <c r="D1040" s="64">
        <v>1</v>
      </c>
      <c r="E1040" s="63" t="s">
        <v>3797</v>
      </c>
      <c r="F1040" s="63" t="s">
        <v>2306</v>
      </c>
      <c r="G1040" s="63" t="s">
        <v>3451</v>
      </c>
      <c r="H1040" s="63" t="s">
        <v>3186</v>
      </c>
      <c r="I1040" s="64">
        <v>1</v>
      </c>
      <c r="J1040" s="63" t="s">
        <v>3797</v>
      </c>
    </row>
    <row r="1041" spans="1:10" x14ac:dyDescent="0.25">
      <c r="A1041" s="63" t="s">
        <v>2357</v>
      </c>
      <c r="B1041" s="63" t="s">
        <v>2382</v>
      </c>
      <c r="C1041" s="63" t="str">
        <f>VLOOKUP(B1041,'3. DB25 Alle koder'!B:C,2,FALSE)</f>
        <v>Fysio- og ergoterapi</v>
      </c>
      <c r="D1041" s="64">
        <v>1</v>
      </c>
      <c r="E1041" s="63" t="s">
        <v>3797</v>
      </c>
      <c r="F1041" s="63" t="s">
        <v>2306</v>
      </c>
      <c r="G1041" s="63" t="s">
        <v>3452</v>
      </c>
      <c r="H1041" s="63" t="s">
        <v>3187</v>
      </c>
      <c r="I1041" s="64">
        <v>1</v>
      </c>
      <c r="J1041" s="63" t="s">
        <v>3797</v>
      </c>
    </row>
    <row r="1042" spans="1:10" x14ac:dyDescent="0.25">
      <c r="A1042" s="63" t="s">
        <v>2357</v>
      </c>
      <c r="B1042" s="63" t="s">
        <v>2385</v>
      </c>
      <c r="C1042" s="63" t="str">
        <f>VLOOKUP(B1042,'3. DB25 Alle koder'!B:C,2,FALSE)</f>
        <v>Traditionelle, komplementære og alternative behandlingsformer</v>
      </c>
      <c r="D1042" s="64">
        <v>3</v>
      </c>
      <c r="E1042" s="63" t="s">
        <v>3797</v>
      </c>
      <c r="F1042" s="63" t="s">
        <v>2306</v>
      </c>
      <c r="G1042" s="63" t="s">
        <v>3643</v>
      </c>
      <c r="H1042" s="63" t="s">
        <v>3189</v>
      </c>
      <c r="I1042" s="64">
        <v>1</v>
      </c>
      <c r="J1042" s="63" t="s">
        <v>3797</v>
      </c>
    </row>
    <row r="1043" spans="1:10" x14ac:dyDescent="0.25">
      <c r="A1043" s="63" t="s">
        <v>2357</v>
      </c>
      <c r="B1043" s="63" t="s">
        <v>2385</v>
      </c>
      <c r="C1043" s="63" t="str">
        <f>VLOOKUP(B1043,'3. DB25 Alle koder'!B:C,2,FALSE)</f>
        <v>Traditionelle, komplementære og alternative behandlingsformer</v>
      </c>
      <c r="D1043" s="64">
        <v>3</v>
      </c>
      <c r="E1043" s="63" t="s">
        <v>3797</v>
      </c>
      <c r="F1043" s="63" t="s">
        <v>2306</v>
      </c>
      <c r="G1043" s="63" t="s">
        <v>3449</v>
      </c>
      <c r="H1043" s="63" t="s">
        <v>3190</v>
      </c>
      <c r="I1043" s="64">
        <v>4</v>
      </c>
      <c r="J1043" s="63" t="s">
        <v>3797</v>
      </c>
    </row>
    <row r="1044" spans="1:10" x14ac:dyDescent="0.25">
      <c r="A1044" s="63" t="s">
        <v>2357</v>
      </c>
      <c r="B1044" s="63" t="s">
        <v>2385</v>
      </c>
      <c r="C1044" s="63" t="str">
        <f>VLOOKUP(B1044,'3. DB25 Alle koder'!B:C,2,FALSE)</f>
        <v>Traditionelle, komplementære og alternative behandlingsformer</v>
      </c>
      <c r="D1044" s="64">
        <v>3</v>
      </c>
      <c r="E1044" s="63" t="s">
        <v>3797</v>
      </c>
      <c r="F1044" s="63" t="s">
        <v>2456</v>
      </c>
      <c r="G1044" s="63" t="s">
        <v>3481</v>
      </c>
      <c r="H1044" s="63" t="s">
        <v>3282</v>
      </c>
      <c r="I1044" s="64">
        <v>4</v>
      </c>
      <c r="J1044" s="63" t="s">
        <v>3797</v>
      </c>
    </row>
    <row r="1045" spans="1:10" x14ac:dyDescent="0.25">
      <c r="A1045" s="63" t="s">
        <v>2357</v>
      </c>
      <c r="B1045" s="63" t="s">
        <v>2387</v>
      </c>
      <c r="C1045" s="63" t="str">
        <f>VLOOKUP(B1045,'3. DB25 Alle koder'!B:C,2,FALSE)</f>
        <v>Formidlingsaktiviteter inden for læge- og tandlægeaktiviteter og sundhedsvæsen i øvrigt</v>
      </c>
      <c r="D1045" s="64">
        <v>1</v>
      </c>
      <c r="E1045" s="63" t="s">
        <v>3908</v>
      </c>
      <c r="F1045" s="63" t="s">
        <v>2034</v>
      </c>
      <c r="G1045" s="63" t="s">
        <v>2271</v>
      </c>
      <c r="H1045" s="63" t="s">
        <v>3150</v>
      </c>
      <c r="I1045" s="69">
        <v>27</v>
      </c>
      <c r="J1045" s="63" t="s">
        <v>3797</v>
      </c>
    </row>
    <row r="1046" spans="1:10" x14ac:dyDescent="0.25">
      <c r="A1046" s="63" t="s">
        <v>2357</v>
      </c>
      <c r="B1046" s="63" t="s">
        <v>2389</v>
      </c>
      <c r="C1046" s="63" t="str">
        <f>VLOOKUP(B1046,'3. DB25 Alle koder'!B:C,2,FALSE)</f>
        <v>Drift af sundhedsvæsen i øvrigt i.a.n.</v>
      </c>
      <c r="D1046" s="64">
        <v>1</v>
      </c>
      <c r="E1046" s="63" t="s">
        <v>3797</v>
      </c>
      <c r="F1046" s="63" t="s">
        <v>2306</v>
      </c>
      <c r="G1046" s="63" t="s">
        <v>3449</v>
      </c>
      <c r="H1046" s="63" t="s">
        <v>3190</v>
      </c>
      <c r="I1046" s="64">
        <v>4</v>
      </c>
      <c r="J1046" s="63" t="s">
        <v>3797</v>
      </c>
    </row>
    <row r="1047" spans="1:10" x14ac:dyDescent="0.25">
      <c r="A1047" s="63" t="s">
        <v>2357</v>
      </c>
      <c r="B1047" s="63" t="s">
        <v>2395</v>
      </c>
      <c r="C1047" s="63" t="str">
        <f>VLOOKUP(B1047,'3. DB25 Alle koder'!B:C,2,FALSE)</f>
        <v>Drift af plejehjem</v>
      </c>
      <c r="D1047" s="64">
        <v>1</v>
      </c>
      <c r="E1047" s="63" t="s">
        <v>3797</v>
      </c>
      <c r="F1047" s="63" t="s">
        <v>2306</v>
      </c>
      <c r="G1047" s="63" t="s">
        <v>2395</v>
      </c>
      <c r="H1047" s="63" t="s">
        <v>3193</v>
      </c>
      <c r="I1047" s="64">
        <v>1</v>
      </c>
      <c r="J1047" s="63" t="s">
        <v>3797</v>
      </c>
    </row>
    <row r="1048" spans="1:10" x14ac:dyDescent="0.25">
      <c r="A1048" s="63" t="s">
        <v>2357</v>
      </c>
      <c r="B1048" s="63" t="s">
        <v>2397</v>
      </c>
      <c r="C1048" s="63" t="str">
        <f>VLOOKUP(B1048,'3. DB25 Alle koder'!B:C,2,FALSE)</f>
        <v>Institutionsophold med sygepleje i.a.n.</v>
      </c>
      <c r="D1048" s="64">
        <v>1</v>
      </c>
      <c r="E1048" s="63" t="s">
        <v>3797</v>
      </c>
      <c r="F1048" s="63" t="s">
        <v>2306</v>
      </c>
      <c r="G1048" s="63" t="s">
        <v>2397</v>
      </c>
      <c r="H1048" s="63" t="s">
        <v>2398</v>
      </c>
      <c r="I1048" s="64">
        <v>1</v>
      </c>
      <c r="J1048" s="63" t="s">
        <v>3797</v>
      </c>
    </row>
    <row r="1049" spans="1:10" x14ac:dyDescent="0.25">
      <c r="A1049" s="63" t="s">
        <v>2357</v>
      </c>
      <c r="B1049" s="63" t="s">
        <v>2402</v>
      </c>
      <c r="C1049" s="63" t="str">
        <f>VLOOKUP(B1049,'3. DB25 Alle koder'!B:C,2,FALSE)</f>
        <v>Drift af døgninstitutioner for personer med psykiske handicap</v>
      </c>
      <c r="D1049" s="64">
        <v>1</v>
      </c>
      <c r="E1049" s="63" t="s">
        <v>3797</v>
      </c>
      <c r="F1049" s="63" t="s">
        <v>2306</v>
      </c>
      <c r="G1049" s="63" t="s">
        <v>2402</v>
      </c>
      <c r="H1049" s="63" t="s">
        <v>3195</v>
      </c>
      <c r="I1049" s="64">
        <v>1</v>
      </c>
      <c r="J1049" s="63" t="s">
        <v>3797</v>
      </c>
    </row>
    <row r="1050" spans="1:10" x14ac:dyDescent="0.25">
      <c r="A1050" s="63" t="s">
        <v>2357</v>
      </c>
      <c r="B1050" s="63" t="s">
        <v>2404</v>
      </c>
      <c r="C1050" s="63" t="str">
        <f>VLOOKUP(B1050,'3. DB25 Alle koder'!B:C,2,FALSE)</f>
        <v>Drift af behandlingshjem for stofmisbrugere og alkoholskadede</v>
      </c>
      <c r="D1050" s="64">
        <v>1</v>
      </c>
      <c r="E1050" s="63" t="s">
        <v>3797</v>
      </c>
      <c r="F1050" s="63" t="s">
        <v>2306</v>
      </c>
      <c r="G1050" s="63" t="s">
        <v>2404</v>
      </c>
      <c r="H1050" s="63" t="s">
        <v>3196</v>
      </c>
      <c r="I1050" s="64">
        <v>1</v>
      </c>
      <c r="J1050" s="63" t="s">
        <v>3797</v>
      </c>
    </row>
    <row r="1051" spans="1:10" x14ac:dyDescent="0.25">
      <c r="A1051" s="63" t="s">
        <v>2357</v>
      </c>
      <c r="B1051" s="63" t="s">
        <v>2409</v>
      </c>
      <c r="C1051" s="63" t="str">
        <f>VLOOKUP(B1051,'3. DB25 Alle koder'!B:C,2,FALSE)</f>
        <v>Drift af døgninstitutioner for personer med fysisk handicap</v>
      </c>
      <c r="D1051" s="64">
        <v>1</v>
      </c>
      <c r="E1051" s="63" t="s">
        <v>3797</v>
      </c>
      <c r="F1051" s="63" t="s">
        <v>2306</v>
      </c>
      <c r="G1051" s="63" t="s">
        <v>2409</v>
      </c>
      <c r="H1051" s="63" t="s">
        <v>3198</v>
      </c>
      <c r="I1051" s="64">
        <v>1</v>
      </c>
      <c r="J1051" s="63" t="s">
        <v>3797</v>
      </c>
    </row>
    <row r="1052" spans="1:10" x14ac:dyDescent="0.25">
      <c r="A1052" s="63" t="s">
        <v>2357</v>
      </c>
      <c r="B1052" s="63" t="s">
        <v>2411</v>
      </c>
      <c r="C1052" s="63" t="str">
        <f>VLOOKUP(B1052,'3. DB25 Alle koder'!B:C,2,FALSE)</f>
        <v>Drift af beskyttede boliger o. lign.</v>
      </c>
      <c r="D1052" s="64">
        <v>1</v>
      </c>
      <c r="E1052" s="63" t="s">
        <v>3797</v>
      </c>
      <c r="F1052" s="63" t="s">
        <v>2306</v>
      </c>
      <c r="G1052" s="63" t="s">
        <v>2411</v>
      </c>
      <c r="H1052" s="63" t="s">
        <v>3199</v>
      </c>
      <c r="I1052" s="64">
        <v>1</v>
      </c>
      <c r="J1052" s="63" t="s">
        <v>3797</v>
      </c>
    </row>
    <row r="1053" spans="1:10" x14ac:dyDescent="0.25">
      <c r="A1053" s="63" t="s">
        <v>2357</v>
      </c>
      <c r="B1053" s="63" t="s">
        <v>2416</v>
      </c>
      <c r="C1053" s="63" t="str">
        <f>VLOOKUP(B1053,'3. DB25 Alle koder'!B:C,2,FALSE)</f>
        <v>Formidlingsaktiviteter inden for institutionsophold</v>
      </c>
      <c r="D1053" s="64">
        <v>1</v>
      </c>
      <c r="E1053" s="67" t="s">
        <v>3908</v>
      </c>
      <c r="F1053" s="63" t="s">
        <v>2034</v>
      </c>
      <c r="G1053" s="63" t="s">
        <v>2271</v>
      </c>
      <c r="H1053" s="63" t="s">
        <v>3150</v>
      </c>
      <c r="I1053" s="69">
        <v>27</v>
      </c>
      <c r="J1053" s="67" t="s">
        <v>3797</v>
      </c>
    </row>
    <row r="1054" spans="1:10" x14ac:dyDescent="0.25">
      <c r="A1054" s="63" t="s">
        <v>2357</v>
      </c>
      <c r="B1054" s="63" t="s">
        <v>2418</v>
      </c>
      <c r="C1054" s="63" t="str">
        <f>VLOOKUP(B1054,'3. DB25 Alle koder'!B:C,2,FALSE)</f>
        <v>Drift af døgninstitutioner for børn og unge</v>
      </c>
      <c r="D1054" s="64">
        <v>1</v>
      </c>
      <c r="E1054" s="63" t="s">
        <v>3797</v>
      </c>
      <c r="F1054" s="63" t="s">
        <v>2306</v>
      </c>
      <c r="G1054" s="63" t="s">
        <v>3454</v>
      </c>
      <c r="H1054" s="63" t="s">
        <v>3202</v>
      </c>
      <c r="I1054" s="64">
        <v>1</v>
      </c>
      <c r="J1054" s="63" t="s">
        <v>3797</v>
      </c>
    </row>
    <row r="1055" spans="1:10" x14ac:dyDescent="0.25">
      <c r="A1055" s="63" t="s">
        <v>2357</v>
      </c>
      <c r="B1055" s="63" t="s">
        <v>2420</v>
      </c>
      <c r="C1055" s="63" t="str">
        <f>VLOOKUP(B1055,'3. DB25 Alle koder'!B:C,2,FALSE)</f>
        <v>Familiepleje</v>
      </c>
      <c r="D1055" s="64">
        <v>1</v>
      </c>
      <c r="E1055" s="63" t="s">
        <v>3797</v>
      </c>
      <c r="F1055" s="63" t="s">
        <v>2306</v>
      </c>
      <c r="G1055" s="63" t="s">
        <v>3455</v>
      </c>
      <c r="H1055" s="63" t="s">
        <v>2421</v>
      </c>
      <c r="I1055" s="64">
        <v>1</v>
      </c>
      <c r="J1055" s="63" t="s">
        <v>3797</v>
      </c>
    </row>
    <row r="1056" spans="1:10" x14ac:dyDescent="0.25">
      <c r="A1056" s="63" t="s">
        <v>2357</v>
      </c>
      <c r="B1056" s="63" t="s">
        <v>2422</v>
      </c>
      <c r="C1056" s="63" t="str">
        <f>VLOOKUP(B1056,'3. DB25 Alle koder'!B:C,2,FALSE)</f>
        <v>Drift af flygtninge- og asylcentre</v>
      </c>
      <c r="D1056" s="64">
        <v>1</v>
      </c>
      <c r="E1056" s="63" t="s">
        <v>3797</v>
      </c>
      <c r="F1056" s="63" t="s">
        <v>2306</v>
      </c>
      <c r="G1056" s="63" t="s">
        <v>2452</v>
      </c>
      <c r="H1056" s="63" t="s">
        <v>3216</v>
      </c>
      <c r="I1056" s="64">
        <v>2</v>
      </c>
      <c r="J1056" s="63" t="s">
        <v>3797</v>
      </c>
    </row>
    <row r="1057" spans="1:10" x14ac:dyDescent="0.25">
      <c r="A1057" s="63" t="s">
        <v>2357</v>
      </c>
      <c r="B1057" s="63" t="s">
        <v>2424</v>
      </c>
      <c r="C1057" s="63" t="str">
        <f>VLOOKUP(B1057,'3. DB25 Alle koder'!B:C,2,FALSE)</f>
        <v>Drift af andre former for institutionsophold</v>
      </c>
      <c r="D1057" s="64">
        <v>1</v>
      </c>
      <c r="E1057" s="63" t="s">
        <v>3797</v>
      </c>
      <c r="F1057" s="63" t="s">
        <v>2306</v>
      </c>
      <c r="G1057" s="63" t="s">
        <v>3456</v>
      </c>
      <c r="H1057" s="63" t="s">
        <v>3200</v>
      </c>
      <c r="I1057" s="64">
        <v>1</v>
      </c>
      <c r="J1057" s="63" t="s">
        <v>3797</v>
      </c>
    </row>
    <row r="1058" spans="1:10" x14ac:dyDescent="0.25">
      <c r="A1058" s="63" t="s">
        <v>2357</v>
      </c>
      <c r="B1058" s="63" t="s">
        <v>2429</v>
      </c>
      <c r="C1058" s="63" t="str">
        <f>VLOOKUP(B1058,'3. DB25 Alle koder'!B:C,2,FALSE)</f>
        <v>Drift af hjemmehjælp</v>
      </c>
      <c r="D1058" s="64">
        <v>1</v>
      </c>
      <c r="E1058" s="63" t="s">
        <v>3797</v>
      </c>
      <c r="F1058" s="63" t="s">
        <v>2306</v>
      </c>
      <c r="G1058" s="63" t="s">
        <v>2429</v>
      </c>
      <c r="H1058" s="63" t="s">
        <v>3205</v>
      </c>
      <c r="I1058" s="64">
        <v>1</v>
      </c>
      <c r="J1058" s="63" t="s">
        <v>3797</v>
      </c>
    </row>
    <row r="1059" spans="1:10" x14ac:dyDescent="0.25">
      <c r="A1059" s="63" t="s">
        <v>2357</v>
      </c>
      <c r="B1059" s="63" t="s">
        <v>2431</v>
      </c>
      <c r="C1059" s="63" t="str">
        <f>VLOOKUP(B1059,'3. DB25 Alle koder'!B:C,2,FALSE)</f>
        <v>Drift af dagcentre mv.</v>
      </c>
      <c r="D1059" s="64">
        <v>1</v>
      </c>
      <c r="E1059" s="63" t="s">
        <v>3797</v>
      </c>
      <c r="F1059" s="63" t="s">
        <v>2306</v>
      </c>
      <c r="G1059" s="63" t="s">
        <v>2431</v>
      </c>
      <c r="H1059" s="63" t="s">
        <v>3206</v>
      </c>
      <c r="I1059" s="64">
        <v>1</v>
      </c>
      <c r="J1059" s="63" t="s">
        <v>3797</v>
      </c>
    </row>
    <row r="1060" spans="1:10" x14ac:dyDescent="0.25">
      <c r="A1060" s="63" t="s">
        <v>2357</v>
      </c>
      <c r="B1060" s="63" t="s">
        <v>2433</v>
      </c>
      <c r="C1060" s="63" t="str">
        <f>VLOOKUP(B1060,'3. DB25 Alle koder'!B:C,2,FALSE)</f>
        <v>Drift af revalideringsinstitutioner</v>
      </c>
      <c r="D1060" s="64">
        <v>1</v>
      </c>
      <c r="E1060" s="63" t="s">
        <v>3797</v>
      </c>
      <c r="F1060" s="63" t="s">
        <v>2306</v>
      </c>
      <c r="G1060" s="63" t="s">
        <v>2433</v>
      </c>
      <c r="H1060" s="63" t="s">
        <v>3207</v>
      </c>
      <c r="I1060" s="64">
        <v>1</v>
      </c>
      <c r="J1060" s="63" t="s">
        <v>3797</v>
      </c>
    </row>
    <row r="1061" spans="1:10" x14ac:dyDescent="0.25">
      <c r="A1061" s="63" t="s">
        <v>2357</v>
      </c>
      <c r="B1061" s="63" t="s">
        <v>2438</v>
      </c>
      <c r="C1061" s="63" t="str">
        <f>VLOOKUP(B1061,'3. DB25 Alle koder'!B:C,2,FALSE)</f>
        <v>Drift af dagpleje</v>
      </c>
      <c r="D1061" s="64">
        <v>1</v>
      </c>
      <c r="E1061" s="63" t="s">
        <v>3797</v>
      </c>
      <c r="F1061" s="63" t="s">
        <v>2306</v>
      </c>
      <c r="G1061" s="63" t="s">
        <v>2438</v>
      </c>
      <c r="H1061" s="63" t="s">
        <v>3209</v>
      </c>
      <c r="I1061" s="64">
        <v>1</v>
      </c>
      <c r="J1061" s="63" t="s">
        <v>3797</v>
      </c>
    </row>
    <row r="1062" spans="1:10" x14ac:dyDescent="0.25">
      <c r="A1062" s="63" t="s">
        <v>2357</v>
      </c>
      <c r="B1062" s="63" t="s">
        <v>2440</v>
      </c>
      <c r="C1062" s="63" t="str">
        <f>VLOOKUP(B1062,'3. DB25 Alle koder'!B:C,2,FALSE)</f>
        <v>Drift af vuggestuer</v>
      </c>
      <c r="D1062" s="64">
        <v>1</v>
      </c>
      <c r="E1062" s="63" t="s">
        <v>3797</v>
      </c>
      <c r="F1062" s="63" t="s">
        <v>2306</v>
      </c>
      <c r="G1062" s="63" t="s">
        <v>2440</v>
      </c>
      <c r="H1062" s="63" t="s">
        <v>3210</v>
      </c>
      <c r="I1062" s="64">
        <v>1</v>
      </c>
      <c r="J1062" s="63" t="s">
        <v>3797</v>
      </c>
    </row>
    <row r="1063" spans="1:10" x14ac:dyDescent="0.25">
      <c r="A1063" s="63" t="s">
        <v>2357</v>
      </c>
      <c r="B1063" s="63" t="s">
        <v>2442</v>
      </c>
      <c r="C1063" s="63" t="str">
        <f>VLOOKUP(B1063,'3. DB25 Alle koder'!B:C,2,FALSE)</f>
        <v>Drift af børnehaver</v>
      </c>
      <c r="D1063" s="64">
        <v>1</v>
      </c>
      <c r="E1063" s="63" t="s">
        <v>3797</v>
      </c>
      <c r="F1063" s="63" t="s">
        <v>2306</v>
      </c>
      <c r="G1063" s="63" t="s">
        <v>2442</v>
      </c>
      <c r="H1063" s="63" t="s">
        <v>3211</v>
      </c>
      <c r="I1063" s="64">
        <v>1</v>
      </c>
      <c r="J1063" s="63" t="s">
        <v>3797</v>
      </c>
    </row>
    <row r="1064" spans="1:10" x14ac:dyDescent="0.25">
      <c r="A1064" s="63" t="s">
        <v>2357</v>
      </c>
      <c r="B1064" s="63" t="s">
        <v>2444</v>
      </c>
      <c r="C1064" s="63" t="str">
        <f>VLOOKUP(B1064,'3. DB25 Alle koder'!B:C,2,FALSE)</f>
        <v>Drift af skolefritidsordninger og fritidshjem</v>
      </c>
      <c r="D1064" s="64">
        <v>1</v>
      </c>
      <c r="E1064" s="63" t="s">
        <v>3797</v>
      </c>
      <c r="F1064" s="63" t="s">
        <v>2306</v>
      </c>
      <c r="G1064" s="63" t="s">
        <v>2444</v>
      </c>
      <c r="H1064" s="63" t="s">
        <v>3212</v>
      </c>
      <c r="I1064" s="64">
        <v>1</v>
      </c>
      <c r="J1064" s="63" t="s">
        <v>3797</v>
      </c>
    </row>
    <row r="1065" spans="1:10" x14ac:dyDescent="0.25">
      <c r="A1065" s="63" t="s">
        <v>2357</v>
      </c>
      <c r="B1065" s="63" t="s">
        <v>2446</v>
      </c>
      <c r="C1065" s="63" t="str">
        <f>VLOOKUP(B1065,'3. DB25 Alle koder'!B:C,2,FALSE)</f>
        <v>Drift af aldersintegrerede institutioner</v>
      </c>
      <c r="D1065" s="64">
        <v>1</v>
      </c>
      <c r="E1065" s="63" t="s">
        <v>3797</v>
      </c>
      <c r="F1065" s="63" t="s">
        <v>2306</v>
      </c>
      <c r="G1065" s="63" t="s">
        <v>2446</v>
      </c>
      <c r="H1065" s="63" t="s">
        <v>3213</v>
      </c>
      <c r="I1065" s="64">
        <v>1</v>
      </c>
      <c r="J1065" s="63" t="s">
        <v>3797</v>
      </c>
    </row>
    <row r="1066" spans="1:10" x14ac:dyDescent="0.25">
      <c r="A1066" s="63" t="s">
        <v>2357</v>
      </c>
      <c r="B1066" s="63" t="s">
        <v>2448</v>
      </c>
      <c r="C1066" s="63" t="str">
        <f>VLOOKUP(B1066,'3. DB25 Alle koder'!B:C,2,FALSE)</f>
        <v>Drift af fritids- og ungdomsklubber</v>
      </c>
      <c r="D1066" s="64">
        <v>1</v>
      </c>
      <c r="E1066" s="63" t="s">
        <v>3797</v>
      </c>
      <c r="F1066" s="63" t="s">
        <v>2306</v>
      </c>
      <c r="G1066" s="63" t="s">
        <v>2448</v>
      </c>
      <c r="H1066" s="63" t="s">
        <v>3214</v>
      </c>
      <c r="I1066" s="64">
        <v>1</v>
      </c>
      <c r="J1066" s="63" t="s">
        <v>3797</v>
      </c>
    </row>
    <row r="1067" spans="1:10" x14ac:dyDescent="0.25">
      <c r="A1067" s="63" t="s">
        <v>2357</v>
      </c>
      <c r="B1067" s="63" t="s">
        <v>2451</v>
      </c>
      <c r="C1067" s="63" t="str">
        <f>VLOOKUP(B1067,'3. DB25 Alle koder'!B:C,2,FALSE)</f>
        <v>Støtteaktiviteter relateret til sygdomsbekæmpende, sociale og velgørende formål</v>
      </c>
      <c r="D1067" s="64">
        <v>1</v>
      </c>
      <c r="E1067" s="63" t="s">
        <v>3797</v>
      </c>
      <c r="F1067" s="63" t="s">
        <v>2306</v>
      </c>
      <c r="G1067" s="63" t="s">
        <v>2451</v>
      </c>
      <c r="H1067" s="63" t="s">
        <v>3215</v>
      </c>
      <c r="I1067" s="64">
        <v>1</v>
      </c>
      <c r="J1067" s="63" t="s">
        <v>3797</v>
      </c>
    </row>
    <row r="1068" spans="1:10" x14ac:dyDescent="0.25">
      <c r="A1068" s="63" t="s">
        <v>2357</v>
      </c>
      <c r="B1068" s="63" t="s">
        <v>2452</v>
      </c>
      <c r="C1068" s="63" t="str">
        <f>VLOOKUP(B1068,'3. DB25 Alle koder'!B:C,2,FALSE)</f>
        <v>Aktiviteter til støtte for flygtninge- og katastrofeofre mv.</v>
      </c>
      <c r="D1068" s="64">
        <v>1</v>
      </c>
      <c r="E1068" s="63" t="s">
        <v>3797</v>
      </c>
      <c r="F1068" s="63" t="s">
        <v>2306</v>
      </c>
      <c r="G1068" s="63" t="s">
        <v>2452</v>
      </c>
      <c r="H1068" s="63" t="s">
        <v>3216</v>
      </c>
      <c r="I1068" s="64">
        <v>2</v>
      </c>
      <c r="J1068" s="63" t="s">
        <v>3797</v>
      </c>
    </row>
    <row r="1069" spans="1:10" x14ac:dyDescent="0.25">
      <c r="A1069" s="63" t="s">
        <v>2357</v>
      </c>
      <c r="B1069" s="63" t="s">
        <v>2454</v>
      </c>
      <c r="C1069" s="63" t="str">
        <f>VLOOKUP(B1069,'3. DB25 Alle koder'!B:C,2,FALSE)</f>
        <v>Andre sociale støtte- og rådgivningsaktiviteter uden institutionsophold</v>
      </c>
      <c r="D1069" s="64">
        <v>1</v>
      </c>
      <c r="E1069" s="63" t="s">
        <v>3797</v>
      </c>
      <c r="F1069" s="63" t="s">
        <v>2306</v>
      </c>
      <c r="G1069" s="63" t="s">
        <v>2454</v>
      </c>
      <c r="H1069" s="63" t="s">
        <v>2455</v>
      </c>
      <c r="I1069" s="64">
        <v>1</v>
      </c>
      <c r="J1069" s="63" t="s">
        <v>3797</v>
      </c>
    </row>
    <row r="1070" spans="1:10" x14ac:dyDescent="0.25">
      <c r="A1070" s="63" t="s">
        <v>2456</v>
      </c>
      <c r="B1070" s="63" t="s">
        <v>2463</v>
      </c>
      <c r="C1070" s="63" t="str">
        <f>VLOOKUP(B1070,'3. DB25 Alle koder'!B:C,2,FALSE)</f>
        <v>Litteratur- og musikkomposition</v>
      </c>
      <c r="D1070" s="64">
        <v>1</v>
      </c>
      <c r="E1070" s="77" t="s">
        <v>4008</v>
      </c>
      <c r="F1070" s="63" t="s">
        <v>2357</v>
      </c>
      <c r="G1070" s="63" t="s">
        <v>3457</v>
      </c>
      <c r="H1070" s="63" t="s">
        <v>2460</v>
      </c>
      <c r="I1070" s="64">
        <v>7</v>
      </c>
      <c r="J1070" s="77" t="s">
        <v>4008</v>
      </c>
    </row>
    <row r="1071" spans="1:10" x14ac:dyDescent="0.25">
      <c r="A1071" s="63" t="s">
        <v>2456</v>
      </c>
      <c r="B1071" s="63" t="s">
        <v>2466</v>
      </c>
      <c r="C1071" s="63" t="str">
        <f>VLOOKUP(B1071,'3. DB25 Alle koder'!B:C,2,FALSE)</f>
        <v>Billedkunstnerisk skaben</v>
      </c>
      <c r="D1071" s="64">
        <v>1</v>
      </c>
      <c r="E1071" s="77" t="s">
        <v>4009</v>
      </c>
      <c r="F1071" s="63" t="s">
        <v>2357</v>
      </c>
      <c r="G1071" s="63" t="s">
        <v>3457</v>
      </c>
      <c r="H1071" s="63" t="s">
        <v>2460</v>
      </c>
      <c r="I1071" s="64">
        <v>7</v>
      </c>
      <c r="J1071" s="77" t="s">
        <v>4009</v>
      </c>
    </row>
    <row r="1072" spans="1:10" x14ac:dyDescent="0.25">
      <c r="A1072" s="63" t="s">
        <v>2456</v>
      </c>
      <c r="B1072" s="63" t="s">
        <v>2469</v>
      </c>
      <c r="C1072" s="63" t="str">
        <f>VLOOKUP(B1072,'3. DB25 Alle koder'!B:C,2,FALSE)</f>
        <v>Anden kunstnerisk skaben</v>
      </c>
      <c r="D1072" s="64">
        <v>1</v>
      </c>
      <c r="E1072" s="67" t="s">
        <v>4010</v>
      </c>
      <c r="F1072" s="63" t="s">
        <v>2357</v>
      </c>
      <c r="G1072" s="63" t="s">
        <v>3457</v>
      </c>
      <c r="H1072" s="63" t="s">
        <v>2460</v>
      </c>
      <c r="I1072" s="64">
        <v>7</v>
      </c>
      <c r="J1072" s="67" t="s">
        <v>4010</v>
      </c>
    </row>
    <row r="1073" spans="1:10" x14ac:dyDescent="0.25">
      <c r="A1073" s="63" t="s">
        <v>2456</v>
      </c>
      <c r="B1073" s="63" t="s">
        <v>2473</v>
      </c>
      <c r="C1073" s="63" t="str">
        <f>VLOOKUP(B1073,'3. DB25 Alle koder'!B:C,2,FALSE)</f>
        <v>Teater- og koncertproduktioner</v>
      </c>
      <c r="D1073" s="64">
        <v>1</v>
      </c>
      <c r="E1073" s="63" t="s">
        <v>3797</v>
      </c>
      <c r="F1073" s="63" t="s">
        <v>2357</v>
      </c>
      <c r="G1073" s="63" t="s">
        <v>3458</v>
      </c>
      <c r="H1073" s="63" t="s">
        <v>3221</v>
      </c>
      <c r="I1073" s="64">
        <v>1</v>
      </c>
      <c r="J1073" s="63" t="s">
        <v>3797</v>
      </c>
    </row>
    <row r="1074" spans="1:10" x14ac:dyDescent="0.25">
      <c r="A1074" s="63" t="s">
        <v>2456</v>
      </c>
      <c r="B1074" s="63" t="s">
        <v>2475</v>
      </c>
      <c r="C1074" s="63" t="str">
        <f>VLOOKUP(B1074,'3. DB25 Alle koder'!B:C,2,FALSE)</f>
        <v>Selvstændigt udøvende scenekunstnere</v>
      </c>
      <c r="D1074" s="64">
        <v>1</v>
      </c>
      <c r="E1074" s="63" t="s">
        <v>3797</v>
      </c>
      <c r="F1074" s="63" t="s">
        <v>2357</v>
      </c>
      <c r="G1074" s="63" t="s">
        <v>3459</v>
      </c>
      <c r="H1074" s="63" t="s">
        <v>2476</v>
      </c>
      <c r="I1074" s="64">
        <v>1</v>
      </c>
      <c r="J1074" s="63" t="s">
        <v>3797</v>
      </c>
    </row>
    <row r="1075" spans="1:10" x14ac:dyDescent="0.25">
      <c r="A1075" s="63" t="s">
        <v>2456</v>
      </c>
      <c r="B1075" s="63" t="s">
        <v>2480</v>
      </c>
      <c r="C1075" s="63" t="str">
        <f>VLOOKUP(B1075,'3. DB25 Alle koder'!B:C,2,FALSE)</f>
        <v>Drift af teater- og koncertsale, kulturhuse mv.</v>
      </c>
      <c r="D1075" s="64">
        <v>1</v>
      </c>
      <c r="E1075" s="63" t="s">
        <v>3797</v>
      </c>
      <c r="F1075" s="63" t="s">
        <v>2357</v>
      </c>
      <c r="G1075" s="63" t="s">
        <v>3460</v>
      </c>
      <c r="H1075" s="63" t="s">
        <v>2479</v>
      </c>
      <c r="I1075" s="64">
        <v>1</v>
      </c>
      <c r="J1075" s="63" t="s">
        <v>3797</v>
      </c>
    </row>
    <row r="1076" spans="1:10" x14ac:dyDescent="0.25">
      <c r="A1076" s="63" t="s">
        <v>2456</v>
      </c>
      <c r="B1076" s="63" t="s">
        <v>2483</v>
      </c>
      <c r="C1076" s="63" t="str">
        <f>VLOOKUP(B1076,'3. DB25 Alle koder'!B:C,2,FALSE)</f>
        <v>Teknisk planlægning, levering, opsætning og betjening af udstyr til events</v>
      </c>
      <c r="D1076" s="64">
        <v>1</v>
      </c>
      <c r="E1076" s="63" t="s">
        <v>3797</v>
      </c>
      <c r="F1076" s="63" t="s">
        <v>2357</v>
      </c>
      <c r="G1076" s="63" t="s">
        <v>3461</v>
      </c>
      <c r="H1076" s="63" t="s">
        <v>3223</v>
      </c>
      <c r="I1076" s="64">
        <v>2</v>
      </c>
      <c r="J1076" s="63" t="s">
        <v>3797</v>
      </c>
    </row>
    <row r="1077" spans="1:10" x14ac:dyDescent="0.25">
      <c r="A1077" s="63" t="s">
        <v>2456</v>
      </c>
      <c r="B1077" s="63" t="s">
        <v>2485</v>
      </c>
      <c r="C1077" s="63" t="str">
        <f>VLOOKUP(B1077,'3. DB25 Alle koder'!B:C,2,FALSE)</f>
        <v>Levering af andre serviceydelser i forbindelse med kunstnerisk skaben og scenekunst i.a.n.</v>
      </c>
      <c r="D1077" s="64">
        <v>1</v>
      </c>
      <c r="E1077" s="63" t="s">
        <v>3797</v>
      </c>
      <c r="F1077" s="63" t="s">
        <v>2357</v>
      </c>
      <c r="G1077" s="63" t="s">
        <v>3461</v>
      </c>
      <c r="H1077" s="63" t="s">
        <v>3223</v>
      </c>
      <c r="I1077" s="64">
        <v>2</v>
      </c>
      <c r="J1077" s="63" t="s">
        <v>3797</v>
      </c>
    </row>
    <row r="1078" spans="1:10" x14ac:dyDescent="0.25">
      <c r="A1078" s="63" t="s">
        <v>2456</v>
      </c>
      <c r="B1078" s="63" t="s">
        <v>2490</v>
      </c>
      <c r="C1078" s="63" t="str">
        <f>VLOOKUP(B1078,'3. DB25 Alle koder'!B:C,2,FALSE)</f>
        <v>Bibliotekers aktiviteter</v>
      </c>
      <c r="D1078" s="64">
        <v>1</v>
      </c>
      <c r="E1078" s="63" t="s">
        <v>3797</v>
      </c>
      <c r="F1078" s="63" t="s">
        <v>2357</v>
      </c>
      <c r="G1078" s="63" t="s">
        <v>3462</v>
      </c>
      <c r="H1078" s="63" t="s">
        <v>3230</v>
      </c>
      <c r="I1078" s="64">
        <v>1</v>
      </c>
      <c r="J1078" s="63" t="s">
        <v>3797</v>
      </c>
    </row>
    <row r="1079" spans="1:10" x14ac:dyDescent="0.25">
      <c r="A1079" s="63" t="s">
        <v>2456</v>
      </c>
      <c r="B1079" s="63" t="s">
        <v>2492</v>
      </c>
      <c r="C1079" s="63" t="str">
        <f>VLOOKUP(B1079,'3. DB25 Alle koder'!B:C,2,FALSE)</f>
        <v>Arkivers aktiviteter</v>
      </c>
      <c r="D1079" s="64">
        <v>1</v>
      </c>
      <c r="E1079" s="63" t="s">
        <v>3797</v>
      </c>
      <c r="F1079" s="63" t="s">
        <v>2357</v>
      </c>
      <c r="G1079" s="63" t="s">
        <v>3463</v>
      </c>
      <c r="H1079" s="63" t="s">
        <v>3231</v>
      </c>
      <c r="I1079" s="64">
        <v>1</v>
      </c>
      <c r="J1079" s="63" t="s">
        <v>3797</v>
      </c>
    </row>
    <row r="1080" spans="1:10" x14ac:dyDescent="0.25">
      <c r="A1080" s="63" t="s">
        <v>2456</v>
      </c>
      <c r="B1080" s="63" t="s">
        <v>2495</v>
      </c>
      <c r="C1080" s="63" t="str">
        <f>VLOOKUP(B1080,'3. DB25 Alle koder'!B:C,2,FALSE)</f>
        <v>Museumsaktiviteter og aktiviteter i forbindelse med samlinger</v>
      </c>
      <c r="D1080" s="64">
        <v>1</v>
      </c>
      <c r="E1080" s="63" t="s">
        <v>3797</v>
      </c>
      <c r="F1080" s="63" t="s">
        <v>2357</v>
      </c>
      <c r="G1080" s="63" t="s">
        <v>3464</v>
      </c>
      <c r="H1080" s="63" t="s">
        <v>3233</v>
      </c>
      <c r="I1080" s="64">
        <v>1</v>
      </c>
      <c r="J1080" s="63" t="s">
        <v>3797</v>
      </c>
    </row>
    <row r="1081" spans="1:10" x14ac:dyDescent="0.25">
      <c r="A1081" s="63" t="s">
        <v>2456</v>
      </c>
      <c r="B1081" s="63" t="s">
        <v>2498</v>
      </c>
      <c r="C1081" s="63" t="str">
        <f>VLOOKUP(B1081,'3. DB25 Alle koder'!B:C,2,FALSE)</f>
        <v>Drift og bevarelse af fortidsminder, mindesmærker mv.</v>
      </c>
      <c r="D1081" s="64">
        <v>1</v>
      </c>
      <c r="E1081" s="63" t="s">
        <v>3797</v>
      </c>
      <c r="F1081" s="63" t="s">
        <v>2357</v>
      </c>
      <c r="G1081" s="63" t="s">
        <v>3465</v>
      </c>
      <c r="H1081" s="63" t="s">
        <v>3235</v>
      </c>
      <c r="I1081" s="64">
        <v>1</v>
      </c>
      <c r="J1081" s="63" t="s">
        <v>3797</v>
      </c>
    </row>
    <row r="1082" spans="1:10" x14ac:dyDescent="0.25">
      <c r="A1082" s="63" t="s">
        <v>2456</v>
      </c>
      <c r="B1082" s="63" t="s">
        <v>2502</v>
      </c>
      <c r="C1082" s="63" t="str">
        <f>VLOOKUP(B1082,'3. DB25 Alle koder'!B:C,2,FALSE)</f>
        <v>Konservering, restaurering og andre serviceydelser inden for kulturarv</v>
      </c>
      <c r="D1082" s="64">
        <v>3</v>
      </c>
      <c r="E1082" s="77" t="s">
        <v>3869</v>
      </c>
      <c r="F1082" s="63" t="s">
        <v>213</v>
      </c>
      <c r="G1082" s="63" t="s">
        <v>1088</v>
      </c>
      <c r="H1082" s="63" t="s">
        <v>2820</v>
      </c>
      <c r="I1082" s="64">
        <v>2</v>
      </c>
      <c r="J1082" s="77" t="s">
        <v>3869</v>
      </c>
    </row>
    <row r="1083" spans="1:10" x14ac:dyDescent="0.25">
      <c r="A1083" s="63" t="s">
        <v>2456</v>
      </c>
      <c r="B1083" s="63" t="s">
        <v>2502</v>
      </c>
      <c r="C1083" s="63" t="str">
        <f>VLOOKUP(B1083,'3. DB25 Alle koder'!B:C,2,FALSE)</f>
        <v>Konservering, restaurering og andre serviceydelser inden for kulturarv</v>
      </c>
      <c r="D1083" s="64">
        <v>3</v>
      </c>
      <c r="E1083" s="91" t="s">
        <v>3885</v>
      </c>
      <c r="F1083" s="63" t="s">
        <v>1188</v>
      </c>
      <c r="G1083" s="63" t="s">
        <v>3368</v>
      </c>
      <c r="H1083" s="63" t="s">
        <v>1190</v>
      </c>
      <c r="I1083" s="69">
        <v>3</v>
      </c>
      <c r="J1083" s="91" t="s">
        <v>3885</v>
      </c>
    </row>
    <row r="1084" spans="1:10" x14ac:dyDescent="0.25">
      <c r="A1084" s="63" t="s">
        <v>2456</v>
      </c>
      <c r="B1084" s="63" t="s">
        <v>2502</v>
      </c>
      <c r="C1084" s="63" t="str">
        <f>VLOOKUP(B1084,'3. DB25 Alle koder'!B:C,2,FALSE)</f>
        <v>Konservering, restaurering og andre serviceydelser inden for kulturarv</v>
      </c>
      <c r="D1084" s="64">
        <v>3</v>
      </c>
      <c r="E1084" s="78" t="s">
        <v>4011</v>
      </c>
      <c r="F1084" s="63" t="s">
        <v>2357</v>
      </c>
      <c r="G1084" s="63" t="s">
        <v>3457</v>
      </c>
      <c r="H1084" s="63" t="s">
        <v>2460</v>
      </c>
      <c r="I1084" s="64">
        <v>7</v>
      </c>
      <c r="J1084" s="78" t="s">
        <v>4011</v>
      </c>
    </row>
    <row r="1085" spans="1:10" x14ac:dyDescent="0.25">
      <c r="A1085" s="63" t="s">
        <v>2456</v>
      </c>
      <c r="B1085" s="63" t="s">
        <v>2507</v>
      </c>
      <c r="C1085" s="63" t="str">
        <f>VLOOKUP(B1085,'3. DB25 Alle koder'!B:C,2,FALSE)</f>
        <v>Drift af botaniske og zoologiske haver</v>
      </c>
      <c r="D1085" s="64">
        <v>1</v>
      </c>
      <c r="E1085" s="78" t="s">
        <v>4012</v>
      </c>
      <c r="F1085" s="63" t="s">
        <v>2357</v>
      </c>
      <c r="G1085" s="63" t="s">
        <v>3467</v>
      </c>
      <c r="H1085" s="63" t="s">
        <v>3237</v>
      </c>
      <c r="I1085" s="64">
        <v>2</v>
      </c>
      <c r="J1085" s="78" t="s">
        <v>4012</v>
      </c>
    </row>
    <row r="1086" spans="1:10" x14ac:dyDescent="0.25">
      <c r="A1086" s="63" t="s">
        <v>2456</v>
      </c>
      <c r="B1086" s="63" t="s">
        <v>2510</v>
      </c>
      <c r="C1086" s="63" t="str">
        <f>VLOOKUP(B1086,'3. DB25 Alle koder'!B:C,2,FALSE)</f>
        <v>Drift af naturreservater</v>
      </c>
      <c r="D1086" s="64">
        <v>1</v>
      </c>
      <c r="E1086" s="78" t="s">
        <v>4013</v>
      </c>
      <c r="F1086" s="63" t="s">
        <v>2357</v>
      </c>
      <c r="G1086" s="63" t="s">
        <v>3467</v>
      </c>
      <c r="H1086" s="63" t="s">
        <v>3237</v>
      </c>
      <c r="I1086" s="64">
        <v>2</v>
      </c>
      <c r="J1086" s="78" t="s">
        <v>4013</v>
      </c>
    </row>
    <row r="1087" spans="1:10" x14ac:dyDescent="0.25">
      <c r="A1087" s="63" t="s">
        <v>2456</v>
      </c>
      <c r="B1087" s="63" t="s">
        <v>2515</v>
      </c>
      <c r="C1087" s="63" t="str">
        <f>VLOOKUP(B1087,'3. DB25 Alle koder'!B:C,2,FALSE)</f>
        <v>Lotteri- og andre spilleaktiviteter</v>
      </c>
      <c r="D1087" s="64">
        <v>1</v>
      </c>
      <c r="E1087" s="63" t="s">
        <v>3797</v>
      </c>
      <c r="F1087" s="63" t="s">
        <v>2357</v>
      </c>
      <c r="G1087" s="63" t="s">
        <v>2515</v>
      </c>
      <c r="H1087" s="63" t="s">
        <v>2512</v>
      </c>
      <c r="I1087" s="64">
        <v>1</v>
      </c>
      <c r="J1087" s="63" t="s">
        <v>3797</v>
      </c>
    </row>
    <row r="1088" spans="1:10" x14ac:dyDescent="0.25">
      <c r="A1088" s="63" t="s">
        <v>2456</v>
      </c>
      <c r="B1088" s="63" t="s">
        <v>2522</v>
      </c>
      <c r="C1088" s="63" t="str">
        <f>VLOOKUP(B1088,'3. DB25 Alle koder'!B:C,2,FALSE)</f>
        <v>Drift af sportsanlæg</v>
      </c>
      <c r="D1088" s="64">
        <v>2</v>
      </c>
      <c r="E1088" s="77" t="s">
        <v>4014</v>
      </c>
      <c r="F1088" s="63" t="s">
        <v>2357</v>
      </c>
      <c r="G1088" s="63" t="s">
        <v>2522</v>
      </c>
      <c r="H1088" s="63" t="s">
        <v>2521</v>
      </c>
      <c r="I1088" s="64">
        <v>2</v>
      </c>
      <c r="J1088" s="77" t="s">
        <v>4014</v>
      </c>
    </row>
    <row r="1089" spans="1:10" x14ac:dyDescent="0.25">
      <c r="A1089" s="63" t="s">
        <v>2456</v>
      </c>
      <c r="B1089" s="63" t="s">
        <v>2522</v>
      </c>
      <c r="C1089" s="63" t="str">
        <f>VLOOKUP(B1089,'3. DB25 Alle koder'!B:C,2,FALSE)</f>
        <v>Drift af sportsanlæg</v>
      </c>
      <c r="D1089" s="64">
        <v>2</v>
      </c>
      <c r="E1089" s="63" t="s">
        <v>4021</v>
      </c>
      <c r="F1089" s="63" t="s">
        <v>2357</v>
      </c>
      <c r="G1089" s="63" t="s">
        <v>2540</v>
      </c>
      <c r="H1089" s="63" t="s">
        <v>3244</v>
      </c>
      <c r="I1089" s="64">
        <v>6</v>
      </c>
      <c r="J1089" s="77" t="s">
        <v>4021</v>
      </c>
    </row>
    <row r="1090" spans="1:10" x14ac:dyDescent="0.25">
      <c r="A1090" s="63" t="s">
        <v>2456</v>
      </c>
      <c r="B1090" s="63" t="s">
        <v>2525</v>
      </c>
      <c r="C1090" s="63" t="str">
        <f>VLOOKUP(B1090,'3. DB25 Alle koder'!B:C,2,FALSE)</f>
        <v>Drift af sportsklubber</v>
      </c>
      <c r="D1090" s="64">
        <v>3</v>
      </c>
      <c r="E1090" s="77" t="s">
        <v>4015</v>
      </c>
      <c r="F1090" s="63" t="s">
        <v>2357</v>
      </c>
      <c r="G1090" s="63" t="s">
        <v>2522</v>
      </c>
      <c r="H1090" s="63" t="s">
        <v>2521</v>
      </c>
      <c r="I1090" s="64">
        <v>2</v>
      </c>
      <c r="J1090" s="77" t="s">
        <v>4015</v>
      </c>
    </row>
    <row r="1091" spans="1:10" x14ac:dyDescent="0.25">
      <c r="A1091" s="63" t="s">
        <v>2456</v>
      </c>
      <c r="B1091" s="63" t="s">
        <v>2525</v>
      </c>
      <c r="C1091" s="63" t="str">
        <f>VLOOKUP(B1091,'3. DB25 Alle koder'!B:C,2,FALSE)</f>
        <v>Drift af sportsklubber</v>
      </c>
      <c r="D1091" s="64">
        <v>3</v>
      </c>
      <c r="E1091" s="63" t="s">
        <v>3797</v>
      </c>
      <c r="F1091" s="63" t="s">
        <v>2357</v>
      </c>
      <c r="G1091" s="63" t="s">
        <v>2525</v>
      </c>
      <c r="H1091" s="63" t="s">
        <v>3240</v>
      </c>
      <c r="I1091" s="64">
        <v>1</v>
      </c>
      <c r="J1091" s="63" t="s">
        <v>3797</v>
      </c>
    </row>
    <row r="1092" spans="1:10" x14ac:dyDescent="0.25">
      <c r="A1092" s="63" t="s">
        <v>2456</v>
      </c>
      <c r="B1092" s="63" t="s">
        <v>2525</v>
      </c>
      <c r="C1092" s="63" t="str">
        <f>VLOOKUP(B1092,'3. DB25 Alle koder'!B:C,2,FALSE)</f>
        <v>Drift af sportsklubber</v>
      </c>
      <c r="D1092" s="64">
        <v>3</v>
      </c>
      <c r="E1092" s="63" t="s">
        <v>4022</v>
      </c>
      <c r="F1092" s="63" t="s">
        <v>2357</v>
      </c>
      <c r="G1092" s="63" t="s">
        <v>2540</v>
      </c>
      <c r="H1092" s="63" t="s">
        <v>3244</v>
      </c>
      <c r="I1092" s="64">
        <v>6</v>
      </c>
      <c r="J1092" s="77" t="s">
        <v>4022</v>
      </c>
    </row>
    <row r="1093" spans="1:10" x14ac:dyDescent="0.25">
      <c r="A1093" s="63" t="s">
        <v>2456</v>
      </c>
      <c r="B1093" s="63" t="s">
        <v>2528</v>
      </c>
      <c r="C1093" s="63" t="str">
        <f>VLOOKUP(B1093,'3. DB25 Alle koder'!B:C,2,FALSE)</f>
        <v>Drift af fitnesscentre</v>
      </c>
      <c r="D1093" s="64">
        <v>2</v>
      </c>
      <c r="E1093" s="77" t="s">
        <v>4004</v>
      </c>
      <c r="F1093" s="63" t="s">
        <v>2272</v>
      </c>
      <c r="G1093" s="63" t="s">
        <v>2342</v>
      </c>
      <c r="H1093" s="63" t="s">
        <v>2341</v>
      </c>
      <c r="I1093" s="64">
        <v>2</v>
      </c>
      <c r="J1093" s="77" t="s">
        <v>4004</v>
      </c>
    </row>
    <row r="1094" spans="1:10" x14ac:dyDescent="0.25">
      <c r="A1094" s="63" t="s">
        <v>2456</v>
      </c>
      <c r="B1094" s="63" t="s">
        <v>2528</v>
      </c>
      <c r="C1094" s="63" t="str">
        <f>VLOOKUP(B1094,'3. DB25 Alle koder'!B:C,2,FALSE)</f>
        <v>Drift af fitnesscentre</v>
      </c>
      <c r="D1094" s="64">
        <v>2</v>
      </c>
      <c r="E1094" s="63" t="s">
        <v>3797</v>
      </c>
      <c r="F1094" s="63" t="s">
        <v>2357</v>
      </c>
      <c r="G1094" s="63" t="s">
        <v>2528</v>
      </c>
      <c r="H1094" s="63" t="s">
        <v>3241</v>
      </c>
      <c r="I1094" s="64">
        <v>1</v>
      </c>
      <c r="J1094" s="63" t="s">
        <v>3797</v>
      </c>
    </row>
    <row r="1095" spans="1:10" x14ac:dyDescent="0.25">
      <c r="A1095" s="63" t="s">
        <v>2456</v>
      </c>
      <c r="B1095" s="63" t="s">
        <v>2531</v>
      </c>
      <c r="C1095" s="63" t="str">
        <f>VLOOKUP(B1095,'3. DB25 Alle koder'!B:C,2,FALSE)</f>
        <v>Sportsaktiviteter i.a.n.</v>
      </c>
      <c r="D1095" s="64">
        <v>2</v>
      </c>
      <c r="E1095" s="65" t="s">
        <v>3797</v>
      </c>
      <c r="F1095" s="63" t="s">
        <v>2357</v>
      </c>
      <c r="G1095" s="63" t="s">
        <v>2531</v>
      </c>
      <c r="H1095" s="63" t="s">
        <v>3242</v>
      </c>
      <c r="I1095" s="64">
        <v>2</v>
      </c>
      <c r="J1095" s="65" t="s">
        <v>3797</v>
      </c>
    </row>
    <row r="1096" spans="1:10" x14ac:dyDescent="0.25">
      <c r="A1096" s="63" t="s">
        <v>2456</v>
      </c>
      <c r="B1096" s="63" t="s">
        <v>2531</v>
      </c>
      <c r="C1096" s="63" t="str">
        <f>VLOOKUP(B1096,'3. DB25 Alle koder'!B:C,2,FALSE)</f>
        <v>Sportsaktiviteter i.a.n.</v>
      </c>
      <c r="D1096" s="64">
        <v>2</v>
      </c>
      <c r="E1096" s="63" t="s">
        <v>4023</v>
      </c>
      <c r="F1096" s="63" t="s">
        <v>2357</v>
      </c>
      <c r="G1096" s="63" t="s">
        <v>2540</v>
      </c>
      <c r="H1096" s="63" t="s">
        <v>3244</v>
      </c>
      <c r="I1096" s="64">
        <v>6</v>
      </c>
      <c r="J1096" s="78" t="s">
        <v>4023</v>
      </c>
    </row>
    <row r="1097" spans="1:10" x14ac:dyDescent="0.25">
      <c r="A1097" s="63" t="s">
        <v>2456</v>
      </c>
      <c r="B1097" s="63" t="s">
        <v>2536</v>
      </c>
      <c r="C1097" s="63" t="str">
        <f>VLOOKUP(B1097,'3. DB25 Alle koder'!B:C,2,FALSE)</f>
        <v>Drift af forlystelsesparker o.lign.</v>
      </c>
      <c r="D1097" s="64">
        <v>1</v>
      </c>
      <c r="E1097" s="77" t="s">
        <v>4018</v>
      </c>
      <c r="F1097" s="63" t="s">
        <v>2357</v>
      </c>
      <c r="G1097" s="63" t="s">
        <v>2536</v>
      </c>
      <c r="H1097" s="63" t="s">
        <v>3243</v>
      </c>
      <c r="I1097" s="64">
        <v>2</v>
      </c>
      <c r="J1097" s="77" t="s">
        <v>4018</v>
      </c>
    </row>
    <row r="1098" spans="1:10" x14ac:dyDescent="0.25">
      <c r="A1098" s="63" t="s">
        <v>2456</v>
      </c>
      <c r="B1098" s="63" t="s">
        <v>2538</v>
      </c>
      <c r="C1098" s="63" t="str">
        <f>VLOOKUP(B1098,'3. DB25 Alle koder'!B:C,2,FALSE)</f>
        <v>Drift af lystbådehavne</v>
      </c>
      <c r="D1098" s="64">
        <v>2</v>
      </c>
      <c r="E1098" s="67" t="s">
        <v>3797</v>
      </c>
      <c r="F1098" s="63" t="s">
        <v>2034</v>
      </c>
      <c r="G1098" s="63" t="s">
        <v>2259</v>
      </c>
      <c r="H1098" s="63" t="s">
        <v>2257</v>
      </c>
      <c r="I1098" s="64">
        <v>3</v>
      </c>
      <c r="J1098" s="67" t="s">
        <v>3797</v>
      </c>
    </row>
    <row r="1099" spans="1:10" x14ac:dyDescent="0.25">
      <c r="A1099" s="63" t="s">
        <v>2456</v>
      </c>
      <c r="B1099" s="63" t="s">
        <v>2538</v>
      </c>
      <c r="C1099" s="63" t="str">
        <f>VLOOKUP(B1099,'3. DB25 Alle koder'!B:C,2,FALSE)</f>
        <v>Drift af lystbådehavne</v>
      </c>
      <c r="D1099" s="64">
        <v>2</v>
      </c>
      <c r="E1099" s="68" t="s">
        <v>3797</v>
      </c>
      <c r="F1099" s="63" t="s">
        <v>2357</v>
      </c>
      <c r="G1099" s="63" t="s">
        <v>2538</v>
      </c>
      <c r="H1099" s="63" t="s">
        <v>3245</v>
      </c>
      <c r="I1099" s="64">
        <v>1</v>
      </c>
      <c r="J1099" s="68"/>
    </row>
    <row r="1100" spans="1:10" x14ac:dyDescent="0.25">
      <c r="A1100" s="63" t="s">
        <v>2456</v>
      </c>
      <c r="B1100" s="63" t="s">
        <v>2540</v>
      </c>
      <c r="C1100" s="63" t="str">
        <f>VLOOKUP(B1100,'3. DB25 Alle koder'!B:C,2,FALSE)</f>
        <v>Drift af andre forlystelser og fritidsaktiviteter</v>
      </c>
      <c r="D1100" s="64">
        <v>4</v>
      </c>
      <c r="E1100" s="77" t="s">
        <v>4000</v>
      </c>
      <c r="F1100" s="63" t="s">
        <v>2034</v>
      </c>
      <c r="G1100" s="63" t="s">
        <v>2259</v>
      </c>
      <c r="H1100" s="63" t="s">
        <v>2257</v>
      </c>
      <c r="I1100" s="69">
        <v>3</v>
      </c>
      <c r="J1100" s="77" t="s">
        <v>4000</v>
      </c>
    </row>
    <row r="1101" spans="1:10" x14ac:dyDescent="0.25">
      <c r="A1101" s="63" t="s">
        <v>2456</v>
      </c>
      <c r="B1101" s="63" t="s">
        <v>2540</v>
      </c>
      <c r="C1101" s="63" t="str">
        <f>VLOOKUP(B1101,'3. DB25 Alle koder'!B:C,2,FALSE)</f>
        <v>Drift af andre forlystelser og fritidsaktiviteter</v>
      </c>
      <c r="D1101" s="64">
        <v>4</v>
      </c>
      <c r="E1101" s="78" t="s">
        <v>4017</v>
      </c>
      <c r="F1101" s="63" t="s">
        <v>2357</v>
      </c>
      <c r="G1101" s="63" t="s">
        <v>2531</v>
      </c>
      <c r="H1101" s="63" t="s">
        <v>3242</v>
      </c>
      <c r="I1101" s="64">
        <v>2</v>
      </c>
      <c r="J1101" s="78" t="s">
        <v>4017</v>
      </c>
    </row>
    <row r="1102" spans="1:10" x14ac:dyDescent="0.25">
      <c r="A1102" s="63" t="s">
        <v>2456</v>
      </c>
      <c r="B1102" s="63" t="s">
        <v>2540</v>
      </c>
      <c r="C1102" s="63" t="str">
        <f>VLOOKUP(B1102,'3. DB25 Alle koder'!B:C,2,FALSE)</f>
        <v>Drift af andre forlystelser og fritidsaktiviteter</v>
      </c>
      <c r="D1102" s="64">
        <v>4</v>
      </c>
      <c r="E1102" s="63" t="s">
        <v>4019</v>
      </c>
      <c r="F1102" s="63" t="s">
        <v>2357</v>
      </c>
      <c r="G1102" s="63" t="s">
        <v>2536</v>
      </c>
      <c r="H1102" s="63" t="s">
        <v>3243</v>
      </c>
      <c r="I1102" s="64">
        <v>2</v>
      </c>
      <c r="J1102" s="78" t="s">
        <v>4019</v>
      </c>
    </row>
    <row r="1103" spans="1:10" x14ac:dyDescent="0.25">
      <c r="A1103" s="63" t="s">
        <v>2456</v>
      </c>
      <c r="B1103" s="63" t="s">
        <v>2540</v>
      </c>
      <c r="C1103" s="63" t="str">
        <f>VLOOKUP(B1103,'3. DB25 Alle koder'!B:C,2,FALSE)</f>
        <v>Drift af andre forlystelser og fritidsaktiviteter</v>
      </c>
      <c r="D1103" s="64">
        <v>4</v>
      </c>
      <c r="E1103" s="65" t="s">
        <v>3797</v>
      </c>
      <c r="F1103" s="63" t="s">
        <v>2357</v>
      </c>
      <c r="G1103" s="63" t="s">
        <v>2540</v>
      </c>
      <c r="H1103" s="63" t="s">
        <v>3244</v>
      </c>
      <c r="I1103" s="64">
        <v>6</v>
      </c>
      <c r="J1103" s="70" t="s">
        <v>3797</v>
      </c>
    </row>
    <row r="1104" spans="1:10" x14ac:dyDescent="0.25">
      <c r="A1104" s="63" t="s">
        <v>2542</v>
      </c>
      <c r="B1104" s="63" t="s">
        <v>2549</v>
      </c>
      <c r="C1104" s="63" t="str">
        <f>VLOOKUP(B1104,'3. DB25 Alle koder'!B:C,2,FALSE)</f>
        <v>Erhvervs- og arbejdsgiverorganisationers aktiviteter</v>
      </c>
      <c r="D1104" s="64">
        <v>1</v>
      </c>
      <c r="E1104" s="63" t="s">
        <v>3797</v>
      </c>
      <c r="F1104" s="63" t="s">
        <v>2456</v>
      </c>
      <c r="G1104" s="63" t="s">
        <v>2549</v>
      </c>
      <c r="H1104" s="63" t="s">
        <v>3248</v>
      </c>
      <c r="I1104" s="64">
        <v>1</v>
      </c>
      <c r="J1104" s="68" t="s">
        <v>3797</v>
      </c>
    </row>
    <row r="1105" spans="1:10" x14ac:dyDescent="0.25">
      <c r="A1105" s="63" t="s">
        <v>2542</v>
      </c>
      <c r="B1105" s="63" t="s">
        <v>2552</v>
      </c>
      <c r="C1105" s="63" t="str">
        <f>VLOOKUP(B1105,'3. DB25 Alle koder'!B:C,2,FALSE)</f>
        <v>Faglige sammenslutningers aktiviteter</v>
      </c>
      <c r="D1105" s="64">
        <v>1</v>
      </c>
      <c r="E1105" s="63" t="s">
        <v>3797</v>
      </c>
      <c r="F1105" s="63" t="s">
        <v>2456</v>
      </c>
      <c r="G1105" s="63" t="s">
        <v>2552</v>
      </c>
      <c r="H1105" s="63" t="s">
        <v>3249</v>
      </c>
      <c r="I1105" s="64">
        <v>1</v>
      </c>
      <c r="J1105" s="63" t="s">
        <v>3797</v>
      </c>
    </row>
    <row r="1106" spans="1:10" x14ac:dyDescent="0.25">
      <c r="A1106" s="63" t="s">
        <v>2542</v>
      </c>
      <c r="B1106" s="63" t="s">
        <v>2556</v>
      </c>
      <c r="C1106" s="63" t="str">
        <f>VLOOKUP(B1106,'3. DB25 Alle koder'!B:C,2,FALSE)</f>
        <v>Fagforeningers aktiviteter</v>
      </c>
      <c r="D1106" s="64">
        <v>1</v>
      </c>
      <c r="E1106" s="63" t="s">
        <v>3797</v>
      </c>
      <c r="F1106" s="63" t="s">
        <v>2456</v>
      </c>
      <c r="G1106" s="63" t="s">
        <v>2556</v>
      </c>
      <c r="H1106" s="63" t="s">
        <v>3250</v>
      </c>
      <c r="I1106" s="64">
        <v>1</v>
      </c>
      <c r="J1106" s="63" t="s">
        <v>3797</v>
      </c>
    </row>
    <row r="1107" spans="1:10" x14ac:dyDescent="0.25">
      <c r="A1107" s="63" t="s">
        <v>2542</v>
      </c>
      <c r="B1107" s="63" t="s">
        <v>2561</v>
      </c>
      <c r="C1107" s="63" t="str">
        <f>VLOOKUP(B1107,'3. DB25 Alle koder'!B:C,2,FALSE)</f>
        <v>Religiøse institutioners og foreningers aktiviteter</v>
      </c>
      <c r="D1107" s="64">
        <v>1</v>
      </c>
      <c r="E1107" s="63" t="s">
        <v>3797</v>
      </c>
      <c r="F1107" s="63" t="s">
        <v>2456</v>
      </c>
      <c r="G1107" s="63" t="s">
        <v>2561</v>
      </c>
      <c r="H1107" s="63" t="s">
        <v>3252</v>
      </c>
      <c r="I1107" s="64">
        <v>1</v>
      </c>
      <c r="J1107" s="63" t="s">
        <v>3797</v>
      </c>
    </row>
    <row r="1108" spans="1:10" x14ac:dyDescent="0.25">
      <c r="A1108" s="63" t="s">
        <v>2542</v>
      </c>
      <c r="B1108" s="63" t="s">
        <v>2564</v>
      </c>
      <c r="C1108" s="63" t="str">
        <f>VLOOKUP(B1108,'3. DB25 Alle koder'!B:C,2,FALSE)</f>
        <v>Politiske partiers aktiviteter</v>
      </c>
      <c r="D1108" s="64">
        <v>1</v>
      </c>
      <c r="E1108" s="63" t="s">
        <v>3797</v>
      </c>
      <c r="F1108" s="63" t="s">
        <v>2456</v>
      </c>
      <c r="G1108" s="63" t="s">
        <v>2564</v>
      </c>
      <c r="H1108" s="63" t="s">
        <v>3253</v>
      </c>
      <c r="I1108" s="64">
        <v>1</v>
      </c>
      <c r="J1108" s="63" t="s">
        <v>3797</v>
      </c>
    </row>
    <row r="1109" spans="1:10" x14ac:dyDescent="0.25">
      <c r="A1109" s="63" t="s">
        <v>2542</v>
      </c>
      <c r="B1109" s="63" t="s">
        <v>2566</v>
      </c>
      <c r="C1109" s="63" t="str">
        <f>VLOOKUP(B1109,'3. DB25 Alle koder'!B:C,2,FALSE)</f>
        <v>Andre organisationers og foreningers aktiviteter i.a.n.</v>
      </c>
      <c r="D1109" s="64">
        <v>1</v>
      </c>
      <c r="E1109" s="68" t="s">
        <v>3797</v>
      </c>
      <c r="F1109" s="63" t="s">
        <v>2456</v>
      </c>
      <c r="G1109" s="63" t="s">
        <v>2566</v>
      </c>
      <c r="H1109" s="63" t="s">
        <v>3254</v>
      </c>
      <c r="I1109" s="64">
        <v>1</v>
      </c>
      <c r="J1109" s="68" t="s">
        <v>3797</v>
      </c>
    </row>
    <row r="1110" spans="1:10" x14ac:dyDescent="0.25">
      <c r="A1110" s="63" t="s">
        <v>2542</v>
      </c>
      <c r="B1110" s="63" t="s">
        <v>2572</v>
      </c>
      <c r="C1110" s="63" t="str">
        <f>VLOOKUP(B1110,'3. DB25 Alle koder'!B:C,2,FALSE)</f>
        <v>Reparation og vedligeholdelse af computere og kommunikationsudstyr</v>
      </c>
      <c r="D1110" s="64">
        <v>2</v>
      </c>
      <c r="E1110" s="63" t="s">
        <v>3797</v>
      </c>
      <c r="F1110" s="63" t="s">
        <v>2456</v>
      </c>
      <c r="G1110" s="63" t="s">
        <v>3644</v>
      </c>
      <c r="H1110" s="63" t="s">
        <v>3258</v>
      </c>
      <c r="I1110" s="64">
        <v>1</v>
      </c>
      <c r="J1110" s="63" t="s">
        <v>3797</v>
      </c>
    </row>
    <row r="1111" spans="1:10" x14ac:dyDescent="0.25">
      <c r="A1111" s="63" t="s">
        <v>2542</v>
      </c>
      <c r="B1111" s="63" t="s">
        <v>2572</v>
      </c>
      <c r="C1111" s="63" t="str">
        <f>VLOOKUP(B1111,'3. DB25 Alle koder'!B:C,2,FALSE)</f>
        <v>Reparation og vedligeholdelse af computere og kommunikationsudstyr</v>
      </c>
      <c r="D1111" s="64">
        <v>2</v>
      </c>
      <c r="E1111" s="63" t="s">
        <v>3797</v>
      </c>
      <c r="F1111" s="63" t="s">
        <v>2456</v>
      </c>
      <c r="G1111" s="63" t="s">
        <v>3645</v>
      </c>
      <c r="H1111" s="63" t="s">
        <v>3260</v>
      </c>
      <c r="I1111" s="64">
        <v>1</v>
      </c>
      <c r="J1111" s="63" t="s">
        <v>3797</v>
      </c>
    </row>
    <row r="1112" spans="1:10" x14ac:dyDescent="0.25">
      <c r="A1112" s="63" t="s">
        <v>2542</v>
      </c>
      <c r="B1112" s="63" t="s">
        <v>2577</v>
      </c>
      <c r="C1112" s="63" t="str">
        <f>VLOOKUP(B1112,'3. DB25 Alle koder'!B:C,2,FALSE)</f>
        <v>Reparation og vedligeholdelse af forbrugerelektronik</v>
      </c>
      <c r="D1112" s="64">
        <v>1</v>
      </c>
      <c r="E1112" s="63" t="s">
        <v>3797</v>
      </c>
      <c r="F1112" s="63" t="s">
        <v>2456</v>
      </c>
      <c r="G1112" s="63" t="s">
        <v>2577</v>
      </c>
      <c r="H1112" s="63" t="s">
        <v>3262</v>
      </c>
      <c r="I1112" s="64">
        <v>1</v>
      </c>
      <c r="J1112" s="63" t="s">
        <v>3797</v>
      </c>
    </row>
    <row r="1113" spans="1:10" x14ac:dyDescent="0.25">
      <c r="A1113" s="63" t="s">
        <v>2542</v>
      </c>
      <c r="B1113" s="63" t="s">
        <v>2580</v>
      </c>
      <c r="C1113" s="63" t="str">
        <f>VLOOKUP(B1113,'3. DB25 Alle koder'!B:C,2,FALSE)</f>
        <v>Reparation og vedligeholdelse af husholdningsapparater og redskaber til hus og have</v>
      </c>
      <c r="D1113" s="64">
        <v>1</v>
      </c>
      <c r="E1113" s="63" t="s">
        <v>3797</v>
      </c>
      <c r="F1113" s="63" t="s">
        <v>2456</v>
      </c>
      <c r="G1113" s="63" t="s">
        <v>2580</v>
      </c>
      <c r="H1113" s="63" t="s">
        <v>3263</v>
      </c>
      <c r="I1113" s="64">
        <v>1</v>
      </c>
      <c r="J1113" s="63" t="s">
        <v>3797</v>
      </c>
    </row>
    <row r="1114" spans="1:10" x14ac:dyDescent="0.25">
      <c r="A1114" s="63" t="s">
        <v>2542</v>
      </c>
      <c r="B1114" s="63" t="s">
        <v>2583</v>
      </c>
      <c r="C1114" s="63" t="str">
        <f>VLOOKUP(B1114,'3. DB25 Alle koder'!B:C,2,FALSE)</f>
        <v>Reparation og vedligeholdelse af fodtøj og lædervarer</v>
      </c>
      <c r="D1114" s="64">
        <v>1</v>
      </c>
      <c r="E1114" s="63" t="s">
        <v>3797</v>
      </c>
      <c r="F1114" s="63" t="s">
        <v>2456</v>
      </c>
      <c r="G1114" s="63" t="s">
        <v>2583</v>
      </c>
      <c r="H1114" s="63" t="s">
        <v>3264</v>
      </c>
      <c r="I1114" s="64">
        <v>1</v>
      </c>
      <c r="J1114" s="63" t="s">
        <v>3797</v>
      </c>
    </row>
    <row r="1115" spans="1:10" x14ac:dyDescent="0.25">
      <c r="A1115" s="63" t="s">
        <v>2542</v>
      </c>
      <c r="B1115" s="63" t="s">
        <v>2586</v>
      </c>
      <c r="C1115" s="63" t="str">
        <f>VLOOKUP(B1115,'3. DB25 Alle koder'!B:C,2,FALSE)</f>
        <v>Reparation og vedligeholdelse af møbler og boligudstyr</v>
      </c>
      <c r="D1115" s="64">
        <v>1</v>
      </c>
      <c r="E1115" s="63" t="s">
        <v>3797</v>
      </c>
      <c r="F1115" s="63" t="s">
        <v>2456</v>
      </c>
      <c r="G1115" s="63" t="s">
        <v>2586</v>
      </c>
      <c r="H1115" s="63" t="s">
        <v>3265</v>
      </c>
      <c r="I1115" s="64">
        <v>1</v>
      </c>
      <c r="J1115" s="63" t="s">
        <v>3797</v>
      </c>
    </row>
    <row r="1116" spans="1:10" x14ac:dyDescent="0.25">
      <c r="A1116" s="63" t="s">
        <v>2542</v>
      </c>
      <c r="B1116" s="63" t="s">
        <v>2589</v>
      </c>
      <c r="C1116" s="63" t="str">
        <f>VLOOKUP(B1116,'3. DB25 Alle koder'!B:C,2,FALSE)</f>
        <v>Reparation og vedligeholdelse af ure og smykker</v>
      </c>
      <c r="D1116" s="64">
        <v>1</v>
      </c>
      <c r="E1116" s="63" t="s">
        <v>3797</v>
      </c>
      <c r="F1116" s="63" t="s">
        <v>2456</v>
      </c>
      <c r="G1116" s="63" t="s">
        <v>2589</v>
      </c>
      <c r="H1116" s="63" t="s">
        <v>3266</v>
      </c>
      <c r="I1116" s="64">
        <v>1</v>
      </c>
      <c r="J1116" s="63" t="s">
        <v>3797</v>
      </c>
    </row>
    <row r="1117" spans="1:10" x14ac:dyDescent="0.25">
      <c r="A1117" s="63" t="s">
        <v>2542</v>
      </c>
      <c r="B1117" s="63" t="s">
        <v>2591</v>
      </c>
      <c r="C1117" s="63" t="str">
        <f>VLOOKUP(B1117,'3. DB25 Alle koder'!B:C,2,FALSE)</f>
        <v>Reparation og vedligeholdelse af varer til personlig brug og husholdningsbrug i.a.n.</v>
      </c>
      <c r="D1117" s="64">
        <v>1</v>
      </c>
      <c r="E1117" s="63" t="s">
        <v>3797</v>
      </c>
      <c r="F1117" s="63" t="s">
        <v>2456</v>
      </c>
      <c r="G1117" s="63" t="s">
        <v>2591</v>
      </c>
      <c r="H1117" s="63" t="s">
        <v>3267</v>
      </c>
      <c r="I1117" s="64">
        <v>1</v>
      </c>
      <c r="J1117" s="63" t="s">
        <v>3797</v>
      </c>
    </row>
    <row r="1118" spans="1:10" x14ac:dyDescent="0.25">
      <c r="A1118" s="63" t="s">
        <v>2542</v>
      </c>
      <c r="B1118" s="86" t="s">
        <v>2596</v>
      </c>
      <c r="C1118" s="63" t="str">
        <f>VLOOKUP(B1118,'3. DB25 Alle koder'!B:C,2,FALSE)</f>
        <v>Dækservice</v>
      </c>
      <c r="D1118" s="64">
        <v>1</v>
      </c>
      <c r="E1118" s="63" t="s">
        <v>3797</v>
      </c>
      <c r="F1118" s="63" t="s">
        <v>1287</v>
      </c>
      <c r="G1118" s="63" t="s">
        <v>3471</v>
      </c>
      <c r="H1118" s="63" t="s">
        <v>2599</v>
      </c>
      <c r="I1118" s="64">
        <v>1</v>
      </c>
      <c r="J1118" s="63" t="s">
        <v>3797</v>
      </c>
    </row>
    <row r="1119" spans="1:10" x14ac:dyDescent="0.25">
      <c r="A1119" s="63" t="s">
        <v>2542</v>
      </c>
      <c r="B1119" s="63" t="s">
        <v>2597</v>
      </c>
      <c r="C1119" s="63" t="str">
        <f>VLOOKUP(B1119,'3. DB25 Alle koder'!B:C,2,FALSE)</f>
        <v>Reparation og lakering af karosseri samt undervognsbehandling</v>
      </c>
      <c r="D1119" s="64">
        <v>2</v>
      </c>
      <c r="E1119" s="67" t="s">
        <v>3797</v>
      </c>
      <c r="F1119" s="63" t="s">
        <v>1287</v>
      </c>
      <c r="G1119" s="63" t="s">
        <v>3594</v>
      </c>
      <c r="H1119" s="63" t="s">
        <v>2864</v>
      </c>
      <c r="I1119" s="64">
        <v>1</v>
      </c>
      <c r="J1119" s="67" t="s">
        <v>3797</v>
      </c>
    </row>
    <row r="1120" spans="1:10" x14ac:dyDescent="0.25">
      <c r="A1120" s="63" t="s">
        <v>2542</v>
      </c>
      <c r="B1120" s="63" t="s">
        <v>2597</v>
      </c>
      <c r="C1120" s="63" t="str">
        <f>VLOOKUP(B1120,'3. DB25 Alle koder'!B:C,2,FALSE)</f>
        <v>Reparation og lakering af karosseri samt undervognsbehandling</v>
      </c>
      <c r="D1120" s="64">
        <v>2</v>
      </c>
      <c r="E1120" s="67" t="s">
        <v>3797</v>
      </c>
      <c r="F1120" s="63" t="s">
        <v>1287</v>
      </c>
      <c r="G1120" s="63" t="s">
        <v>3595</v>
      </c>
      <c r="H1120" s="63" t="s">
        <v>2865</v>
      </c>
      <c r="I1120" s="64">
        <v>1</v>
      </c>
      <c r="J1120" s="67" t="s">
        <v>3797</v>
      </c>
    </row>
    <row r="1121" spans="1:10" x14ac:dyDescent="0.25">
      <c r="A1121" s="63" t="s">
        <v>2542</v>
      </c>
      <c r="B1121" s="63" t="s">
        <v>4055</v>
      </c>
      <c r="C1121" s="63" t="str">
        <f>VLOOKUP(B1121,'3. DB25 Alle koder'!B:C,2,FALSE)</f>
        <v>Reparation og vedligeholdelse af motorkøretøjer i.a.n.</v>
      </c>
      <c r="D1121" s="64">
        <v>1</v>
      </c>
      <c r="E1121" s="63" t="s">
        <v>3797</v>
      </c>
      <c r="F1121" s="63" t="s">
        <v>1287</v>
      </c>
      <c r="G1121" s="63" t="s">
        <v>3469</v>
      </c>
      <c r="H1121" s="63" t="s">
        <v>2863</v>
      </c>
      <c r="I1121" s="64">
        <v>1</v>
      </c>
      <c r="J1121" s="63" t="s">
        <v>3797</v>
      </c>
    </row>
    <row r="1122" spans="1:10" x14ac:dyDescent="0.25">
      <c r="A1122" s="63" t="s">
        <v>2542</v>
      </c>
      <c r="B1122" s="63" t="s">
        <v>2602</v>
      </c>
      <c r="C1122" s="63" t="str">
        <f>VLOOKUP(B1122,'3. DB25 Alle koder'!B:C,2,FALSE)</f>
        <v>Reparation og vedligeholdelse af motorcykler</v>
      </c>
      <c r="D1122" s="64">
        <v>1</v>
      </c>
      <c r="E1122" s="67" t="s">
        <v>3907</v>
      </c>
      <c r="F1122" s="63" t="s">
        <v>1287</v>
      </c>
      <c r="G1122" s="63" t="s">
        <v>3379</v>
      </c>
      <c r="H1122" s="63" t="s">
        <v>2871</v>
      </c>
      <c r="I1122" s="69">
        <v>6</v>
      </c>
      <c r="J1122" s="67" t="s">
        <v>3907</v>
      </c>
    </row>
    <row r="1123" spans="1:10" x14ac:dyDescent="0.25">
      <c r="A1123" s="63" t="s">
        <v>2542</v>
      </c>
      <c r="B1123" s="63" t="s">
        <v>2606</v>
      </c>
      <c r="C1123" s="63" t="str">
        <f>VLOOKUP(B1123,'3. DB25 Alle koder'!B:C,2,FALSE)</f>
        <v>Formidlingsaktiviteter i forbindelse med reparation og vedligeholdelse af computere, varer til personlig brug og husholdningsbrug samt motorkøretøjer og motorcykler</v>
      </c>
      <c r="D1123" s="64">
        <v>2</v>
      </c>
      <c r="E1123" s="67" t="s">
        <v>3908</v>
      </c>
      <c r="F1123" s="63" t="s">
        <v>1287</v>
      </c>
      <c r="G1123" s="63" t="s">
        <v>3379</v>
      </c>
      <c r="H1123" s="63" t="s">
        <v>2871</v>
      </c>
      <c r="I1123" s="69">
        <v>6</v>
      </c>
      <c r="J1123" s="67" t="s">
        <v>3908</v>
      </c>
    </row>
    <row r="1124" spans="1:10" x14ac:dyDescent="0.25">
      <c r="A1124" s="63" t="s">
        <v>2542</v>
      </c>
      <c r="B1124" s="63" t="s">
        <v>2606</v>
      </c>
      <c r="C1124" s="63" t="str">
        <f>VLOOKUP(B1124,'3. DB25 Alle koder'!B:C,2,FALSE)</f>
        <v>Formidlingsaktiviteter i forbindelse med reparation og vedligeholdelse af computere, varer til personlig brug og husholdningsbrug samt motorkøretøjer og motorcykler</v>
      </c>
      <c r="D1124" s="64">
        <v>2</v>
      </c>
      <c r="E1124" s="67" t="s">
        <v>3908</v>
      </c>
      <c r="F1124" s="63" t="s">
        <v>2034</v>
      </c>
      <c r="G1124" s="63" t="s">
        <v>2271</v>
      </c>
      <c r="H1124" s="63" t="s">
        <v>3150</v>
      </c>
      <c r="I1124" s="69">
        <v>27</v>
      </c>
      <c r="J1124" s="67" t="s">
        <v>3797</v>
      </c>
    </row>
    <row r="1125" spans="1:10" x14ac:dyDescent="0.25">
      <c r="A1125" s="63" t="s">
        <v>2542</v>
      </c>
      <c r="B1125" s="63" t="s">
        <v>2612</v>
      </c>
      <c r="C1125" s="63" t="str">
        <f>VLOOKUP(B1125,'3. DB25 Alle koder'!B:C,2,FALSE)</f>
        <v>Drift af erhvervs- og institutionsvaskerier</v>
      </c>
      <c r="D1125" s="64">
        <v>1</v>
      </c>
      <c r="E1125" s="70"/>
      <c r="F1125" s="63" t="s">
        <v>2456</v>
      </c>
      <c r="G1125" s="63" t="s">
        <v>3473</v>
      </c>
      <c r="H1125" s="63" t="s">
        <v>3271</v>
      </c>
      <c r="I1125" s="64">
        <v>2</v>
      </c>
      <c r="J1125" s="70"/>
    </row>
    <row r="1126" spans="1:10" x14ac:dyDescent="0.25">
      <c r="A1126" s="63" t="s">
        <v>2542</v>
      </c>
      <c r="B1126" s="63" t="s">
        <v>2614</v>
      </c>
      <c r="C1126" s="63" t="str">
        <f>VLOOKUP(B1126,'3. DB25 Alle koder'!B:C,2,FALSE)</f>
        <v>Drift af renserier og selvbetjeningsvaskerier mv.</v>
      </c>
      <c r="D1126" s="64">
        <v>1</v>
      </c>
      <c r="E1126" s="65"/>
      <c r="F1126" s="63" t="s">
        <v>2456</v>
      </c>
      <c r="G1126" s="63" t="s">
        <v>3474</v>
      </c>
      <c r="H1126" s="63" t="s">
        <v>3272</v>
      </c>
      <c r="I1126" s="64">
        <v>3</v>
      </c>
      <c r="J1126" s="65"/>
    </row>
    <row r="1127" spans="1:10" x14ac:dyDescent="0.25">
      <c r="A1127" s="63" t="s">
        <v>2542</v>
      </c>
      <c r="B1127" s="63" t="s">
        <v>2620</v>
      </c>
      <c r="C1127" s="63" t="str">
        <f>VLOOKUP(B1127,'3. DB25 Alle koder'!B:C,2,FALSE)</f>
        <v>Drift af frisør- og barbersaloner</v>
      </c>
      <c r="D1127" s="64">
        <v>1</v>
      </c>
      <c r="E1127" s="68" t="s">
        <v>3797</v>
      </c>
      <c r="F1127" s="63" t="s">
        <v>2456</v>
      </c>
      <c r="G1127" s="63" t="s">
        <v>3475</v>
      </c>
      <c r="H1127" s="63" t="s">
        <v>3275</v>
      </c>
      <c r="I1127" s="64">
        <v>1</v>
      </c>
      <c r="J1127" s="68" t="s">
        <v>3797</v>
      </c>
    </row>
    <row r="1128" spans="1:10" x14ac:dyDescent="0.25">
      <c r="A1128" s="63" t="s">
        <v>2542</v>
      </c>
      <c r="B1128" s="63" t="s">
        <v>2623</v>
      </c>
      <c r="C1128" s="63" t="str">
        <f>VLOOKUP(B1128,'3. DB25 Alle koder'!B:C,2,FALSE)</f>
        <v>Skønhedspleje og anden skønhedsbehandling</v>
      </c>
      <c r="D1128" s="64">
        <v>1</v>
      </c>
      <c r="E1128" s="63" t="s">
        <v>3797</v>
      </c>
      <c r="F1128" s="63" t="s">
        <v>2456</v>
      </c>
      <c r="G1128" s="63" t="s">
        <v>3476</v>
      </c>
      <c r="H1128" s="63" t="s">
        <v>3276</v>
      </c>
      <c r="I1128" s="64">
        <v>1</v>
      </c>
      <c r="J1128" s="63" t="s">
        <v>3797</v>
      </c>
    </row>
    <row r="1129" spans="1:10" x14ac:dyDescent="0.25">
      <c r="A1129" s="63" t="s">
        <v>2542</v>
      </c>
      <c r="B1129" s="63" t="s">
        <v>2626</v>
      </c>
      <c r="C1129" s="63" t="str">
        <f>VLOOKUP(B1129,'3. DB25 Alle koder'!B:C,2,FALSE)</f>
        <v>Drift af dagspa, saunaer og dampbade</v>
      </c>
      <c r="D1129" s="64">
        <v>1</v>
      </c>
      <c r="E1129" s="63" t="s">
        <v>3797</v>
      </c>
      <c r="F1129" s="63" t="s">
        <v>2456</v>
      </c>
      <c r="G1129" s="63" t="s">
        <v>3477</v>
      </c>
      <c r="H1129" s="63" t="s">
        <v>3280</v>
      </c>
      <c r="I1129" s="64">
        <v>1</v>
      </c>
      <c r="J1129" s="63" t="s">
        <v>3797</v>
      </c>
    </row>
    <row r="1130" spans="1:10" x14ac:dyDescent="0.25">
      <c r="A1130" s="63" t="s">
        <v>2542</v>
      </c>
      <c r="B1130" s="63" t="s">
        <v>2630</v>
      </c>
      <c r="C1130" s="63" t="str">
        <f>VLOOKUP(B1130,'3. DB25 Alle koder'!B:C,2,FALSE)</f>
        <v>Drift af bedemandsforretninger og begravelsesvæsen</v>
      </c>
      <c r="D1130" s="64">
        <v>1</v>
      </c>
      <c r="E1130" s="63" t="s">
        <v>3797</v>
      </c>
      <c r="F1130" s="63" t="s">
        <v>2456</v>
      </c>
      <c r="G1130" s="63" t="s">
        <v>3478</v>
      </c>
      <c r="H1130" s="63" t="s">
        <v>3278</v>
      </c>
      <c r="I1130" s="64">
        <v>1</v>
      </c>
      <c r="J1130" s="63" t="s">
        <v>3797</v>
      </c>
    </row>
    <row r="1131" spans="1:10" x14ac:dyDescent="0.25">
      <c r="A1131" s="63" t="s">
        <v>2542</v>
      </c>
      <c r="B1131" s="63" t="s">
        <v>2634</v>
      </c>
      <c r="C1131" s="63" t="str">
        <f>VLOOKUP(B1131,'3. DB25 Alle koder'!B:C,2,FALSE)</f>
        <v>Formidlingsaktiviteter inden for personlige serviceydelser</v>
      </c>
      <c r="D1131" s="64">
        <v>2</v>
      </c>
      <c r="E1131" s="67" t="s">
        <v>3908</v>
      </c>
      <c r="F1131" s="63" t="s">
        <v>2034</v>
      </c>
      <c r="G1131" s="63" t="s">
        <v>2271</v>
      </c>
      <c r="H1131" s="63" t="s">
        <v>3150</v>
      </c>
      <c r="I1131" s="69">
        <v>27</v>
      </c>
      <c r="J1131" s="67" t="s">
        <v>3797</v>
      </c>
    </row>
    <row r="1132" spans="1:10" x14ac:dyDescent="0.25">
      <c r="A1132" s="63" t="s">
        <v>2542</v>
      </c>
      <c r="B1132" s="63" t="s">
        <v>2634</v>
      </c>
      <c r="C1132" s="63" t="str">
        <f>VLOOKUP(B1132,'3. DB25 Alle koder'!B:C,2,FALSE)</f>
        <v>Formidlingsaktiviteter inden for personlige serviceydelser</v>
      </c>
      <c r="D1132" s="64">
        <v>2</v>
      </c>
      <c r="E1132" s="63" t="s">
        <v>3797</v>
      </c>
      <c r="F1132" s="63" t="s">
        <v>2456</v>
      </c>
      <c r="G1132" s="63" t="s">
        <v>3481</v>
      </c>
      <c r="H1132" s="63" t="s">
        <v>3282</v>
      </c>
      <c r="I1132" s="64">
        <v>4</v>
      </c>
      <c r="J1132" s="63" t="s">
        <v>3797</v>
      </c>
    </row>
    <row r="1133" spans="1:10" x14ac:dyDescent="0.25">
      <c r="A1133" s="63" t="s">
        <v>2542</v>
      </c>
      <c r="B1133" s="63" t="s">
        <v>2639</v>
      </c>
      <c r="C1133" s="63" t="str">
        <f>VLOOKUP(B1133,'3. DB25 Alle koder'!B:C,2,FALSE)</f>
        <v>Levering af personlige serviceydelser i hjemmet</v>
      </c>
      <c r="D1133" s="64">
        <v>3</v>
      </c>
      <c r="E1133" s="77" t="s">
        <v>3996</v>
      </c>
      <c r="F1133" s="63" t="s">
        <v>2034</v>
      </c>
      <c r="G1133" s="63" t="s">
        <v>2232</v>
      </c>
      <c r="H1133" s="63" t="s">
        <v>2231</v>
      </c>
      <c r="I1133" s="64">
        <v>2</v>
      </c>
      <c r="J1133" s="77" t="s">
        <v>3996</v>
      </c>
    </row>
    <row r="1134" spans="1:10" x14ac:dyDescent="0.25">
      <c r="A1134" s="63" t="s">
        <v>2542</v>
      </c>
      <c r="B1134" s="63" t="s">
        <v>2639</v>
      </c>
      <c r="C1134" s="63" t="str">
        <f>VLOOKUP(B1134,'3. DB25 Alle koder'!B:C,2,FALSE)</f>
        <v>Levering af personlige serviceydelser i hjemmet</v>
      </c>
      <c r="D1134" s="64">
        <v>3</v>
      </c>
      <c r="E1134" s="67" t="s">
        <v>4027</v>
      </c>
      <c r="F1134" s="63" t="s">
        <v>2456</v>
      </c>
      <c r="G1134" s="63" t="s">
        <v>3474</v>
      </c>
      <c r="H1134" s="63" t="s">
        <v>3272</v>
      </c>
      <c r="I1134" s="64">
        <v>3</v>
      </c>
      <c r="J1134" s="67" t="s">
        <v>4027</v>
      </c>
    </row>
    <row r="1135" spans="1:10" x14ac:dyDescent="0.25">
      <c r="A1135" s="63" t="s">
        <v>2542</v>
      </c>
      <c r="B1135" s="63" t="s">
        <v>2639</v>
      </c>
      <c r="C1135" s="63" t="str">
        <f>VLOOKUP(B1135,'3. DB25 Alle koder'!B:C,2,FALSE)</f>
        <v>Levering af personlige serviceydelser i hjemmet</v>
      </c>
      <c r="D1135" s="64">
        <v>3</v>
      </c>
      <c r="E1135" s="63" t="s">
        <v>3797</v>
      </c>
      <c r="F1135" s="63" t="s">
        <v>2456</v>
      </c>
      <c r="G1135" s="63" t="s">
        <v>3481</v>
      </c>
      <c r="H1135" s="63" t="s">
        <v>3282</v>
      </c>
      <c r="I1135" s="64">
        <v>4</v>
      </c>
      <c r="J1135" s="63" t="s">
        <v>3797</v>
      </c>
    </row>
    <row r="1136" spans="1:10" x14ac:dyDescent="0.25">
      <c r="A1136" s="63" t="s">
        <v>2542</v>
      </c>
      <c r="B1136" s="63" t="s">
        <v>2641</v>
      </c>
      <c r="C1136" s="63" t="str">
        <f>VLOOKUP(B1136,'3. DB25 Alle koder'!B:C,2,FALSE)</f>
        <v>Andre personlige serviceydelser i.a.n.</v>
      </c>
      <c r="D1136" s="64">
        <v>1</v>
      </c>
      <c r="E1136" s="63" t="s">
        <v>3797</v>
      </c>
      <c r="F1136" s="63" t="s">
        <v>2456</v>
      </c>
      <c r="G1136" s="63" t="s">
        <v>3481</v>
      </c>
      <c r="H1136" s="63" t="s">
        <v>3282</v>
      </c>
      <c r="I1136" s="64">
        <v>4</v>
      </c>
      <c r="J1136" s="63" t="s">
        <v>3797</v>
      </c>
    </row>
    <row r="1137" spans="1:10" x14ac:dyDescent="0.25">
      <c r="A1137" s="63" t="s">
        <v>2642</v>
      </c>
      <c r="B1137" s="63" t="s">
        <v>2647</v>
      </c>
      <c r="C1137" s="63" t="str">
        <f>VLOOKUP(B1137,'3. DB25 Alle koder'!B:C,2,FALSE)</f>
        <v>Aktiviteter i husholdninger med ansat medhjælp</v>
      </c>
      <c r="D1137" s="64">
        <v>1</v>
      </c>
      <c r="E1137" s="63" t="s">
        <v>3797</v>
      </c>
      <c r="F1137" s="63" t="s">
        <v>2542</v>
      </c>
      <c r="G1137" s="63" t="s">
        <v>2647</v>
      </c>
      <c r="H1137" s="63" t="s">
        <v>3283</v>
      </c>
      <c r="I1137" s="64">
        <v>1</v>
      </c>
      <c r="J1137" s="63" t="s">
        <v>3797</v>
      </c>
    </row>
    <row r="1138" spans="1:10" x14ac:dyDescent="0.25">
      <c r="A1138" s="63" t="s">
        <v>2642</v>
      </c>
      <c r="B1138" s="63" t="s">
        <v>2651</v>
      </c>
      <c r="C1138" s="63" t="str">
        <f>VLOOKUP(B1138,'3. DB25 Alle koder'!B:C,2,FALSE)</f>
        <v>Private husholdningers produktion af ikke nærmere angivne varer til eget brug</v>
      </c>
      <c r="D1138" s="64">
        <v>1</v>
      </c>
      <c r="E1138" s="63" t="s">
        <v>3797</v>
      </c>
      <c r="F1138" s="63" t="s">
        <v>2542</v>
      </c>
      <c r="G1138" s="63" t="s">
        <v>2651</v>
      </c>
      <c r="H1138" s="63" t="s">
        <v>3285</v>
      </c>
      <c r="I1138" s="64">
        <v>1</v>
      </c>
      <c r="J1138" s="63" t="s">
        <v>3797</v>
      </c>
    </row>
    <row r="1139" spans="1:10" x14ac:dyDescent="0.25">
      <c r="A1139" s="63" t="s">
        <v>2642</v>
      </c>
      <c r="B1139" s="63" t="s">
        <v>2654</v>
      </c>
      <c r="C1139" s="63" t="str">
        <f>VLOOKUP(B1139,'3. DB25 Alle koder'!B:C,2,FALSE)</f>
        <v>Private husholdningers produktion af ikke nærmere angivne tjenesteydelser til eget brug</v>
      </c>
      <c r="D1139" s="64">
        <v>1</v>
      </c>
      <c r="E1139" s="63" t="s">
        <v>3797</v>
      </c>
      <c r="F1139" s="63" t="s">
        <v>2542</v>
      </c>
      <c r="G1139" s="63" t="s">
        <v>2654</v>
      </c>
      <c r="H1139" s="63" t="s">
        <v>3286</v>
      </c>
      <c r="I1139" s="64">
        <v>1</v>
      </c>
      <c r="J1139" s="63" t="s">
        <v>3797</v>
      </c>
    </row>
    <row r="1140" spans="1:10" x14ac:dyDescent="0.25">
      <c r="A1140" s="63" t="s">
        <v>2655</v>
      </c>
      <c r="B1140" s="63" t="s">
        <v>2660</v>
      </c>
      <c r="C1140" s="63" t="str">
        <f>VLOOKUP(B1140,'3. DB25 Alle koder'!B:C,2,FALSE)</f>
        <v>Ambassaders eksterritoriale aktivitet</v>
      </c>
      <c r="D1140" s="64">
        <v>1</v>
      </c>
      <c r="E1140" s="63" t="s">
        <v>3797</v>
      </c>
      <c r="F1140" s="63" t="s">
        <v>2642</v>
      </c>
      <c r="G1140" s="63" t="s">
        <v>3482</v>
      </c>
      <c r="H1140" s="63" t="s">
        <v>3287</v>
      </c>
      <c r="I1140" s="64">
        <v>2</v>
      </c>
      <c r="J1140" s="63" t="s">
        <v>3797</v>
      </c>
    </row>
    <row r="1141" spans="1:10" x14ac:dyDescent="0.25">
      <c r="A1141" s="63" t="s">
        <v>2655</v>
      </c>
      <c r="B1141" s="63" t="s">
        <v>2662</v>
      </c>
      <c r="C1141" s="63" t="str">
        <f>VLOOKUP(B1141,'3. DB25 Alle koder'!B:C,2,FALSE)</f>
        <v>Andre eksterritoriale organisationers og organers aktiviteter</v>
      </c>
      <c r="D1141" s="64">
        <v>1</v>
      </c>
      <c r="E1141" s="63" t="s">
        <v>3797</v>
      </c>
      <c r="F1141" s="63" t="s">
        <v>2642</v>
      </c>
      <c r="G1141" s="63" t="s">
        <v>3482</v>
      </c>
      <c r="H1141" s="63" t="s">
        <v>3287</v>
      </c>
      <c r="I1141" s="64">
        <v>2</v>
      </c>
      <c r="J1141" s="63" t="s">
        <v>3797</v>
      </c>
    </row>
  </sheetData>
  <autoFilter ref="A1:J1">
    <sortState ref="A2:J1141">
      <sortCondition ref="B1"/>
    </sortState>
  </autoFilter>
  <conditionalFormatting sqref="B1">
    <cfRule type="duplicateValues" dxfId="16" priority="26"/>
  </conditionalFormatting>
  <conditionalFormatting sqref="G1">
    <cfRule type="duplicateValues" dxfId="15" priority="22"/>
  </conditionalFormatting>
  <conditionalFormatting sqref="G2:G1141">
    <cfRule type="duplicateValues" dxfId="14" priority="6"/>
  </conditionalFormatting>
  <conditionalFormatting sqref="A436">
    <cfRule type="duplicateValues" dxfId="13" priority="5"/>
  </conditionalFormatting>
  <conditionalFormatting sqref="A436">
    <cfRule type="duplicateValues" dxfId="12" priority="4"/>
  </conditionalFormatting>
  <conditionalFormatting sqref="B888:B1141 B2:B885">
    <cfRule type="duplicateValues" dxfId="11" priority="3"/>
  </conditionalFormatting>
  <conditionalFormatting sqref="B887">
    <cfRule type="duplicateValues" dxfId="10" priority="2"/>
  </conditionalFormatting>
  <conditionalFormatting sqref="B886">
    <cfRule type="duplicateValues" dxfId="9"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B8"/>
  <sheetViews>
    <sheetView workbookViewId="0">
      <selection activeCell="B16" sqref="B16"/>
    </sheetView>
  </sheetViews>
  <sheetFormatPr defaultRowHeight="15" x14ac:dyDescent="0.25"/>
  <cols>
    <col min="1" max="1" width="27.140625" bestFit="1" customWidth="1"/>
    <col min="2" max="2" width="181" style="117" customWidth="1"/>
  </cols>
  <sheetData>
    <row r="1" spans="1:2" x14ac:dyDescent="0.25">
      <c r="A1" t="s">
        <v>4128</v>
      </c>
      <c r="B1" s="117" t="s">
        <v>4129</v>
      </c>
    </row>
    <row r="2" spans="1:2" x14ac:dyDescent="0.25">
      <c r="A2" t="s">
        <v>4161</v>
      </c>
      <c r="B2" s="117" t="s">
        <v>4163</v>
      </c>
    </row>
    <row r="3" spans="1:2" x14ac:dyDescent="0.25">
      <c r="A3" t="s">
        <v>4160</v>
      </c>
      <c r="B3" s="117" t="s">
        <v>4162</v>
      </c>
    </row>
    <row r="4" spans="1:2" x14ac:dyDescent="0.25">
      <c r="A4" t="s">
        <v>4171</v>
      </c>
      <c r="B4" s="117" t="s">
        <v>4156</v>
      </c>
    </row>
    <row r="5" spans="1:2" x14ac:dyDescent="0.25">
      <c r="A5" t="s">
        <v>4157</v>
      </c>
      <c r="B5" s="117" t="s">
        <v>4164</v>
      </c>
    </row>
    <row r="6" spans="1:2" x14ac:dyDescent="0.25">
      <c r="A6" t="s">
        <v>4158</v>
      </c>
      <c r="B6" s="117" t="s">
        <v>4164</v>
      </c>
    </row>
    <row r="7" spans="1:2" x14ac:dyDescent="0.25">
      <c r="A7" t="s">
        <v>4130</v>
      </c>
      <c r="B7" s="117" t="s">
        <v>4131</v>
      </c>
    </row>
    <row r="8" spans="1:2" x14ac:dyDescent="0.25">
      <c r="A8" t="s">
        <v>4159</v>
      </c>
      <c r="B8" s="117" t="s">
        <v>4165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election activeCell="D2" sqref="D2"/>
    </sheetView>
  </sheetViews>
  <sheetFormatPr defaultRowHeight="15" x14ac:dyDescent="0.25"/>
  <cols>
    <col min="1" max="1" width="12.5703125" bestFit="1" customWidth="1"/>
    <col min="2" max="2" width="80.7109375" bestFit="1" customWidth="1"/>
    <col min="3" max="3" width="83.140625" bestFit="1" customWidth="1"/>
  </cols>
  <sheetData>
    <row r="1" spans="1:3" x14ac:dyDescent="0.25">
      <c r="A1" t="s">
        <v>3791</v>
      </c>
      <c r="B1" t="s">
        <v>4091</v>
      </c>
      <c r="C1" t="s">
        <v>4090</v>
      </c>
    </row>
    <row r="2" spans="1:3" x14ac:dyDescent="0.25">
      <c r="A2" t="s">
        <v>551</v>
      </c>
      <c r="B2" t="s">
        <v>2734</v>
      </c>
      <c r="C2" t="str">
        <f>VLOOKUP(A2,'3. DB25 Alle koder'!B:C,2,FALSE)</f>
        <v>Fremstilling af flydende biobrændstoffer</v>
      </c>
    </row>
    <row r="3" spans="1:3" x14ac:dyDescent="0.25">
      <c r="A3" t="s">
        <v>766</v>
      </c>
      <c r="B3" t="s">
        <v>2755</v>
      </c>
      <c r="C3" t="str">
        <f>VLOOKUP(A3,'3. DB25 Alle koder'!B:C,2,FALSE)</f>
        <v>Fremstilling af våben og ammunition</v>
      </c>
    </row>
    <row r="4" spans="1:3" x14ac:dyDescent="0.25">
      <c r="A4" t="s">
        <v>770</v>
      </c>
      <c r="B4" t="s">
        <v>764</v>
      </c>
      <c r="C4" t="str">
        <f>VLOOKUP(A4,'3. DB25 Alle koder'!B:C,2,FALSE)</f>
        <v>Smedning og valsning af metal samt pulvermetallurgi</v>
      </c>
    </row>
    <row r="5" spans="1:3" x14ac:dyDescent="0.25">
      <c r="A5" t="s">
        <v>786</v>
      </c>
      <c r="B5" t="s">
        <v>774</v>
      </c>
      <c r="C5" t="str">
        <f>VLOOKUP(A5,'3. DB25 Alle koder'!B:C,2,FALSE)</f>
        <v>Fremstilling af bestik, skære- og klipperedskaber</v>
      </c>
    </row>
    <row r="6" spans="1:3" x14ac:dyDescent="0.25">
      <c r="A6" t="s">
        <v>789</v>
      </c>
      <c r="B6" t="s">
        <v>2759</v>
      </c>
      <c r="C6" t="str">
        <f>VLOOKUP(A6,'3. DB25 Alle koder'!B:C,2,FALSE)</f>
        <v>Fremstilling af låse og hængsler</v>
      </c>
    </row>
    <row r="7" spans="1:3" x14ac:dyDescent="0.25">
      <c r="A7" t="s">
        <v>1103</v>
      </c>
      <c r="B7" t="s">
        <v>1105</v>
      </c>
      <c r="C7" t="str">
        <f>VLOOKUP(A7,'3. DB25 Alle koder'!B:C,2,FALSE)</f>
        <v>Produktion af elektricitet fra vedvarende energikilder</v>
      </c>
    </row>
    <row r="8" spans="1:3" x14ac:dyDescent="0.25">
      <c r="A8" t="s">
        <v>1106</v>
      </c>
      <c r="B8" t="s">
        <v>1108</v>
      </c>
      <c r="C8" t="str">
        <f>VLOOKUP(A8,'3. DB25 Alle koder'!B:C,2,FALSE)</f>
        <v>Transmission af elektricitet</v>
      </c>
    </row>
    <row r="9" spans="1:3" x14ac:dyDescent="0.25">
      <c r="A9" t="s">
        <v>1109</v>
      </c>
      <c r="B9" t="s">
        <v>1111</v>
      </c>
      <c r="C9" t="str">
        <f>VLOOKUP(A9,'3. DB25 Alle koder'!B:C,2,FALSE)</f>
        <v>Distribution af elektricitet</v>
      </c>
    </row>
    <row r="10" spans="1:3" x14ac:dyDescent="0.25">
      <c r="A10" t="s">
        <v>1176</v>
      </c>
      <c r="B10" t="s">
        <v>2831</v>
      </c>
      <c r="C10" t="str">
        <f>VLOOKUP(A10,'3. DB25 Alle koder'!B:C,2,FALSE)</f>
        <v>Forbrænding uden energiudnyttelse</v>
      </c>
    </row>
    <row r="11" spans="1:3" x14ac:dyDescent="0.25">
      <c r="A11" t="s">
        <v>1179</v>
      </c>
      <c r="B11" t="s">
        <v>2832</v>
      </c>
      <c r="C11" t="str">
        <f>VLOOKUP(A11,'3. DB25 Alle koder'!B:C,2,FALSE)</f>
        <v>Deponering eller permanent oplagring</v>
      </c>
    </row>
    <row r="12" spans="1:3" x14ac:dyDescent="0.25">
      <c r="A12" t="s">
        <v>1168</v>
      </c>
      <c r="B12" t="s">
        <v>2829</v>
      </c>
      <c r="C12" t="str">
        <f>VLOOKUP(A12,'3. DB25 Alle koder'!B:C,2,FALSE)</f>
        <v>Energiudnyttelse af affald</v>
      </c>
    </row>
    <row r="13" spans="1:3" x14ac:dyDescent="0.25">
      <c r="A13" t="s">
        <v>1284</v>
      </c>
      <c r="B13" t="s">
        <v>1270</v>
      </c>
      <c r="C13" t="str">
        <f>VLOOKUP(A13,'3. DB25 Alle koder'!B:C,2,FALSE)</f>
        <v>Murerarbejde</v>
      </c>
    </row>
    <row r="14" spans="1:3" x14ac:dyDescent="0.25">
      <c r="A14" t="s">
        <v>1442</v>
      </c>
      <c r="B14" t="s">
        <v>1452</v>
      </c>
      <c r="C14" t="str">
        <f>VLOOKUP(A14,'3. DB25 Alle koder'!B:C,2,FALSE)</f>
        <v>Engroshandel med motorkøretøjer</v>
      </c>
    </row>
    <row r="15" spans="1:3" x14ac:dyDescent="0.25">
      <c r="A15" t="s">
        <v>1621</v>
      </c>
      <c r="B15" t="s">
        <v>2967</v>
      </c>
      <c r="C15" t="str">
        <f>VLOOKUP(A15,'3. DB25 Alle koder'!B:C,2,FALSE)</f>
        <v>Detailhandel med motorkøretøjer</v>
      </c>
    </row>
    <row r="16" spans="1:3" x14ac:dyDescent="0.25">
      <c r="A16" t="s">
        <v>1445</v>
      </c>
      <c r="B16" t="s">
        <v>1455</v>
      </c>
      <c r="C16" t="str">
        <f>VLOOKUP(A16,'3. DB25 Alle koder'!B:C,2,FALSE)</f>
        <v>Engroshandel med reservedele og tilbehør til motorkøretøjer</v>
      </c>
    </row>
    <row r="17" spans="1:3" x14ac:dyDescent="0.25">
      <c r="A17" t="s">
        <v>1624</v>
      </c>
      <c r="B17" t="s">
        <v>2968</v>
      </c>
      <c r="C17" t="str">
        <f>VLOOKUP(A17,'3. DB25 Alle koder'!B:C,2,FALSE)</f>
        <v>Detailhandel med reservedele og tilbehør til motorkøretøjer</v>
      </c>
    </row>
    <row r="18" spans="1:3" x14ac:dyDescent="0.25">
      <c r="A18" t="s">
        <v>1606</v>
      </c>
      <c r="B18" t="s">
        <v>2956</v>
      </c>
      <c r="C18" t="str">
        <f>VLOOKUP(A18,'3. DB25 Alle koder'!B:C,2,FALSE)</f>
        <v>Detailhandel med kæledyr og udstyr til kæledyr</v>
      </c>
    </row>
    <row r="19" spans="1:3" x14ac:dyDescent="0.25">
      <c r="A19" t="s">
        <v>1657</v>
      </c>
      <c r="B19" t="s">
        <v>2989</v>
      </c>
      <c r="C19" t="str">
        <f>VLOOKUP(A19,'3. DB25 Alle koder'!B:C,2,FALSE)</f>
        <v>Passagertransport ad vej uden fast køreplan</v>
      </c>
    </row>
    <row r="20" spans="1:3" x14ac:dyDescent="0.25">
      <c r="A20" t="s">
        <v>1825</v>
      </c>
      <c r="B20" t="s">
        <v>3022</v>
      </c>
      <c r="C20" t="str">
        <f>VLOOKUP(A20,'3. DB25 Alle koder'!B:C,2,FALSE)</f>
        <v>Udgivelse af aviser og dagblade</v>
      </c>
    </row>
    <row r="21" spans="1:3" x14ac:dyDescent="0.25">
      <c r="A21" t="s">
        <v>1828</v>
      </c>
      <c r="B21" t="s">
        <v>1824</v>
      </c>
      <c r="C21" t="str">
        <f>VLOOKUP(A21,'3. DB25 Alle koder'!B:C,2,FALSE)</f>
        <v>Udgivelse af ugeblade og magasiner</v>
      </c>
    </row>
    <row r="22" spans="1:3" x14ac:dyDescent="0.25">
      <c r="A22" t="s">
        <v>1884</v>
      </c>
      <c r="B22" t="s">
        <v>3036</v>
      </c>
      <c r="C22" t="str">
        <f>VLOOKUP(A22,'3. DB25 Alle koder'!B:C,2,FALSE)</f>
        <v>Videresalg af telekommunikation og formidlingsaktiviteter inden for telekommunikation</v>
      </c>
    </row>
    <row r="23" spans="1:3" x14ac:dyDescent="0.25">
      <c r="A23" t="s">
        <v>1911</v>
      </c>
      <c r="B23" t="s">
        <v>3055</v>
      </c>
      <c r="C23" t="str">
        <f>VLOOKUP(A23,'3. DB25 Alle koder'!B:C,2,FALSE)</f>
        <v>Drift af portaler til internettet</v>
      </c>
    </row>
    <row r="24" spans="1:3" x14ac:dyDescent="0.25">
      <c r="A24" t="s">
        <v>2163</v>
      </c>
      <c r="B24" t="s">
        <v>3114</v>
      </c>
      <c r="C24" t="str">
        <f>VLOOKUP(A24,'3. DB25 Alle koder'!B:C,2,FALSE)</f>
        <v>Udlejning og leasing af andre varer til personlig brug og husholdningsbrug</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2">
    <tabColor rgb="FFE7F1F9"/>
  </sheetPr>
  <dimension ref="A1:F106"/>
  <sheetViews>
    <sheetView topLeftCell="A79" zoomScale="90" zoomScaleNormal="90" workbookViewId="0">
      <selection activeCell="D19" sqref="D19"/>
    </sheetView>
  </sheetViews>
  <sheetFormatPr defaultRowHeight="15" x14ac:dyDescent="0.25"/>
  <cols>
    <col min="1" max="1" width="10.7109375" bestFit="1" customWidth="1"/>
    <col min="2" max="2" width="80.7109375" bestFit="1" customWidth="1"/>
    <col min="3" max="3" width="10.7109375" bestFit="1" customWidth="1"/>
    <col min="4" max="4" width="80.7109375" bestFit="1" customWidth="1"/>
    <col min="5" max="6" width="7" bestFit="1" customWidth="1"/>
  </cols>
  <sheetData>
    <row r="1" spans="1:6" x14ac:dyDescent="0.25">
      <c r="A1" t="s">
        <v>3532</v>
      </c>
      <c r="B1" t="s">
        <v>3535</v>
      </c>
      <c r="C1" t="s">
        <v>3533</v>
      </c>
      <c r="D1" t="s">
        <v>3534</v>
      </c>
      <c r="E1" t="s">
        <v>3682</v>
      </c>
      <c r="F1" t="s">
        <v>3683</v>
      </c>
    </row>
    <row r="2" spans="1:6" x14ac:dyDescent="0.25">
      <c r="A2" t="s">
        <v>1880</v>
      </c>
      <c r="B2" t="s">
        <v>3035</v>
      </c>
      <c r="C2" t="s">
        <v>1880</v>
      </c>
      <c r="D2" t="s">
        <v>1878</v>
      </c>
      <c r="E2" t="s">
        <v>3684</v>
      </c>
      <c r="F2" t="s">
        <v>3684</v>
      </c>
    </row>
    <row r="3" spans="1:6" x14ac:dyDescent="0.25">
      <c r="A3" t="s">
        <v>2525</v>
      </c>
      <c r="B3" t="s">
        <v>3240</v>
      </c>
      <c r="C3" t="s">
        <v>2525</v>
      </c>
      <c r="D3" t="s">
        <v>2524</v>
      </c>
      <c r="E3" t="s">
        <v>3685</v>
      </c>
      <c r="F3" t="s">
        <v>3685</v>
      </c>
    </row>
    <row r="4" spans="1:6" x14ac:dyDescent="0.25">
      <c r="A4" t="s">
        <v>1486</v>
      </c>
      <c r="B4" t="s">
        <v>2908</v>
      </c>
      <c r="C4" t="s">
        <v>1486</v>
      </c>
      <c r="D4" t="s">
        <v>1487</v>
      </c>
      <c r="E4" t="s">
        <v>3686</v>
      </c>
      <c r="F4" t="s">
        <v>3686</v>
      </c>
    </row>
    <row r="5" spans="1:6" x14ac:dyDescent="0.25">
      <c r="A5" t="s">
        <v>68</v>
      </c>
      <c r="B5" t="s">
        <v>67</v>
      </c>
      <c r="C5" t="s">
        <v>68</v>
      </c>
      <c r="D5" t="s">
        <v>67</v>
      </c>
      <c r="E5" t="s">
        <v>3687</v>
      </c>
      <c r="F5" t="s">
        <v>3687</v>
      </c>
    </row>
    <row r="6" spans="1:6" x14ac:dyDescent="0.25">
      <c r="A6" t="s">
        <v>1323</v>
      </c>
      <c r="B6" t="s">
        <v>2876</v>
      </c>
      <c r="C6" t="s">
        <v>1323</v>
      </c>
      <c r="D6" t="s">
        <v>1322</v>
      </c>
      <c r="E6" t="s">
        <v>3688</v>
      </c>
      <c r="F6" t="s">
        <v>3688</v>
      </c>
    </row>
    <row r="7" spans="1:6" x14ac:dyDescent="0.25">
      <c r="A7" t="s">
        <v>2442</v>
      </c>
      <c r="B7" t="s">
        <v>3211</v>
      </c>
      <c r="C7" t="s">
        <v>2442</v>
      </c>
      <c r="D7" t="s">
        <v>2443</v>
      </c>
      <c r="E7" t="s">
        <v>3689</v>
      </c>
      <c r="F7" t="s">
        <v>3689</v>
      </c>
    </row>
    <row r="8" spans="1:6" x14ac:dyDescent="0.25">
      <c r="A8" t="s">
        <v>192</v>
      </c>
      <c r="B8" t="s">
        <v>2677</v>
      </c>
      <c r="C8" t="s">
        <v>192</v>
      </c>
      <c r="D8" t="s">
        <v>191</v>
      </c>
      <c r="E8" t="s">
        <v>3690</v>
      </c>
      <c r="F8" t="s">
        <v>3690</v>
      </c>
    </row>
    <row r="9" spans="1:6" x14ac:dyDescent="0.25">
      <c r="A9" t="s">
        <v>1509</v>
      </c>
      <c r="B9" t="s">
        <v>1508</v>
      </c>
      <c r="C9" t="s">
        <v>1509</v>
      </c>
      <c r="D9" t="s">
        <v>1508</v>
      </c>
      <c r="E9" t="s">
        <v>3691</v>
      </c>
      <c r="F9" t="s">
        <v>3691</v>
      </c>
    </row>
    <row r="10" spans="1:6" x14ac:dyDescent="0.25">
      <c r="A10" t="s">
        <v>1604</v>
      </c>
      <c r="B10" t="s">
        <v>2955</v>
      </c>
      <c r="C10" t="s">
        <v>1604</v>
      </c>
      <c r="D10" t="s">
        <v>1605</v>
      </c>
      <c r="E10" t="s">
        <v>3692</v>
      </c>
      <c r="F10" t="s">
        <v>3692</v>
      </c>
    </row>
    <row r="11" spans="1:6" x14ac:dyDescent="0.25">
      <c r="A11" t="s">
        <v>1537</v>
      </c>
      <c r="B11" t="s">
        <v>1536</v>
      </c>
      <c r="C11" t="s">
        <v>1537</v>
      </c>
      <c r="D11" t="s">
        <v>1536</v>
      </c>
      <c r="E11" t="s">
        <v>3693</v>
      </c>
      <c r="F11" t="s">
        <v>3693</v>
      </c>
    </row>
    <row r="12" spans="1:6" x14ac:dyDescent="0.25">
      <c r="A12" t="s">
        <v>277</v>
      </c>
      <c r="B12" t="s">
        <v>278</v>
      </c>
      <c r="C12" t="s">
        <v>277</v>
      </c>
      <c r="D12" t="s">
        <v>278</v>
      </c>
      <c r="E12" t="s">
        <v>3694</v>
      </c>
      <c r="F12" t="s">
        <v>3694</v>
      </c>
    </row>
    <row r="13" spans="1:6" x14ac:dyDescent="0.25">
      <c r="A13" t="s">
        <v>1294</v>
      </c>
      <c r="B13" t="s">
        <v>2875</v>
      </c>
      <c r="C13" t="s">
        <v>1294</v>
      </c>
      <c r="D13" t="s">
        <v>1293</v>
      </c>
      <c r="E13" t="s">
        <v>3695</v>
      </c>
      <c r="F13" t="s">
        <v>3695</v>
      </c>
    </row>
    <row r="14" spans="1:6" x14ac:dyDescent="0.25">
      <c r="A14" t="s">
        <v>789</v>
      </c>
      <c r="B14" t="s">
        <v>2759</v>
      </c>
      <c r="C14" t="s">
        <v>789</v>
      </c>
      <c r="D14" t="s">
        <v>788</v>
      </c>
      <c r="E14" t="s">
        <v>3696</v>
      </c>
      <c r="F14" t="s">
        <v>3696</v>
      </c>
    </row>
    <row r="15" spans="1:6" x14ac:dyDescent="0.25">
      <c r="A15" t="s">
        <v>1533</v>
      </c>
      <c r="B15" t="s">
        <v>2932</v>
      </c>
      <c r="C15" t="s">
        <v>1533</v>
      </c>
      <c r="D15" t="s">
        <v>1534</v>
      </c>
      <c r="E15" t="s">
        <v>3697</v>
      </c>
      <c r="F15" t="s">
        <v>3697</v>
      </c>
    </row>
    <row r="16" spans="1:6" x14ac:dyDescent="0.25">
      <c r="A16" t="s">
        <v>1581</v>
      </c>
      <c r="B16" t="s">
        <v>2947</v>
      </c>
      <c r="C16" t="s">
        <v>1581</v>
      </c>
      <c r="D16" t="s">
        <v>1582</v>
      </c>
      <c r="E16" t="s">
        <v>3698</v>
      </c>
      <c r="F16" t="s">
        <v>3698</v>
      </c>
    </row>
    <row r="17" spans="1:6" x14ac:dyDescent="0.25">
      <c r="A17" t="s">
        <v>1242</v>
      </c>
      <c r="B17" t="s">
        <v>2842</v>
      </c>
      <c r="C17" t="s">
        <v>1242</v>
      </c>
      <c r="D17" t="s">
        <v>1241</v>
      </c>
      <c r="E17" t="s">
        <v>3699</v>
      </c>
      <c r="F17" t="s">
        <v>3699</v>
      </c>
    </row>
    <row r="18" spans="1:6" x14ac:dyDescent="0.25">
      <c r="A18" t="s">
        <v>1419</v>
      </c>
      <c r="B18" t="s">
        <v>1412</v>
      </c>
      <c r="C18" t="s">
        <v>1419</v>
      </c>
      <c r="D18" t="s">
        <v>1412</v>
      </c>
      <c r="E18" t="s">
        <v>3700</v>
      </c>
      <c r="F18" t="s">
        <v>3700</v>
      </c>
    </row>
    <row r="19" spans="1:6" x14ac:dyDescent="0.25">
      <c r="A19" t="s">
        <v>2002</v>
      </c>
      <c r="B19" t="s">
        <v>2000</v>
      </c>
      <c r="C19" t="s">
        <v>2002</v>
      </c>
      <c r="D19" t="s">
        <v>2000</v>
      </c>
      <c r="E19" t="s">
        <v>3701</v>
      </c>
      <c r="F19" t="s">
        <v>3701</v>
      </c>
    </row>
    <row r="20" spans="1:6" x14ac:dyDescent="0.25">
      <c r="A20" t="s">
        <v>1606</v>
      </c>
      <c r="B20" t="s">
        <v>2956</v>
      </c>
      <c r="C20" t="s">
        <v>1606</v>
      </c>
      <c r="D20" t="s">
        <v>1607</v>
      </c>
      <c r="E20" t="s">
        <v>3702</v>
      </c>
      <c r="F20" t="s">
        <v>3702</v>
      </c>
    </row>
    <row r="21" spans="1:6" x14ac:dyDescent="0.25">
      <c r="A21" t="s">
        <v>2030</v>
      </c>
      <c r="B21" t="s">
        <v>2031</v>
      </c>
      <c r="C21" t="s">
        <v>2030</v>
      </c>
      <c r="D21" t="s">
        <v>2031</v>
      </c>
      <c r="E21" t="s">
        <v>3703</v>
      </c>
      <c r="F21" t="s">
        <v>3703</v>
      </c>
    </row>
    <row r="22" spans="1:6" x14ac:dyDescent="0.25">
      <c r="A22" t="s">
        <v>1759</v>
      </c>
      <c r="B22" t="s">
        <v>3007</v>
      </c>
      <c r="C22" t="s">
        <v>1759</v>
      </c>
      <c r="D22" t="s">
        <v>1757</v>
      </c>
      <c r="E22" t="s">
        <v>3704</v>
      </c>
      <c r="F22" t="s">
        <v>3704</v>
      </c>
    </row>
    <row r="23" spans="1:6" x14ac:dyDescent="0.25">
      <c r="A23" t="s">
        <v>1506</v>
      </c>
      <c r="B23" t="s">
        <v>2916</v>
      </c>
      <c r="C23" t="s">
        <v>1506</v>
      </c>
      <c r="D23" t="s">
        <v>1505</v>
      </c>
      <c r="E23" t="s">
        <v>3705</v>
      </c>
      <c r="F23" t="s">
        <v>3705</v>
      </c>
    </row>
    <row r="24" spans="1:6" x14ac:dyDescent="0.25">
      <c r="A24" t="s">
        <v>1822</v>
      </c>
      <c r="B24" t="s">
        <v>1821</v>
      </c>
      <c r="C24" t="s">
        <v>1822</v>
      </c>
      <c r="D24" t="s">
        <v>1821</v>
      </c>
      <c r="E24" t="s">
        <v>3706</v>
      </c>
      <c r="F24" t="s">
        <v>3706</v>
      </c>
    </row>
    <row r="25" spans="1:6" x14ac:dyDescent="0.25">
      <c r="A25" t="s">
        <v>1303</v>
      </c>
      <c r="B25" t="s">
        <v>1302</v>
      </c>
      <c r="C25" t="s">
        <v>1303</v>
      </c>
      <c r="D25" t="s">
        <v>1302</v>
      </c>
      <c r="E25" t="s">
        <v>3707</v>
      </c>
      <c r="F25" t="s">
        <v>3707</v>
      </c>
    </row>
    <row r="26" spans="1:6" x14ac:dyDescent="0.25">
      <c r="A26" t="s">
        <v>1587</v>
      </c>
      <c r="B26" t="s">
        <v>2950</v>
      </c>
      <c r="C26" t="s">
        <v>1587</v>
      </c>
      <c r="D26" t="s">
        <v>1588</v>
      </c>
      <c r="E26" t="s">
        <v>3708</v>
      </c>
      <c r="F26" t="s">
        <v>3708</v>
      </c>
    </row>
    <row r="27" spans="1:6" x14ac:dyDescent="0.25">
      <c r="A27" t="s">
        <v>1593</v>
      </c>
      <c r="B27" t="s">
        <v>2952</v>
      </c>
      <c r="C27" t="s">
        <v>1593</v>
      </c>
      <c r="D27" t="s">
        <v>1592</v>
      </c>
      <c r="E27" t="s">
        <v>3709</v>
      </c>
      <c r="F27" t="s">
        <v>3709</v>
      </c>
    </row>
    <row r="28" spans="1:6" x14ac:dyDescent="0.25">
      <c r="A28" t="s">
        <v>1555</v>
      </c>
      <c r="B28" t="s">
        <v>1554</v>
      </c>
      <c r="C28" t="s">
        <v>1555</v>
      </c>
      <c r="D28" t="s">
        <v>1554</v>
      </c>
      <c r="E28" t="s">
        <v>3710</v>
      </c>
      <c r="F28" t="s">
        <v>3710</v>
      </c>
    </row>
    <row r="29" spans="1:6" x14ac:dyDescent="0.25">
      <c r="A29" t="s">
        <v>930</v>
      </c>
      <c r="B29" t="s">
        <v>928</v>
      </c>
      <c r="C29" t="s">
        <v>930</v>
      </c>
      <c r="D29" t="s">
        <v>928</v>
      </c>
      <c r="E29" t="s">
        <v>3711</v>
      </c>
      <c r="F29" t="s">
        <v>3711</v>
      </c>
    </row>
    <row r="30" spans="1:6" x14ac:dyDescent="0.25">
      <c r="A30" t="s">
        <v>1488</v>
      </c>
      <c r="B30" t="s">
        <v>2909</v>
      </c>
      <c r="C30" t="s">
        <v>1488</v>
      </c>
      <c r="D30" t="s">
        <v>1489</v>
      </c>
      <c r="E30" t="s">
        <v>3712</v>
      </c>
      <c r="F30" t="s">
        <v>3712</v>
      </c>
    </row>
    <row r="31" spans="1:6" x14ac:dyDescent="0.25">
      <c r="A31" t="s">
        <v>1497</v>
      </c>
      <c r="B31" t="s">
        <v>2913</v>
      </c>
      <c r="C31" t="s">
        <v>1497</v>
      </c>
      <c r="D31" t="s">
        <v>1496</v>
      </c>
      <c r="E31" t="s">
        <v>3713</v>
      </c>
      <c r="F31" t="s">
        <v>3713</v>
      </c>
    </row>
    <row r="32" spans="1:6" x14ac:dyDescent="0.25">
      <c r="A32" t="s">
        <v>1386</v>
      </c>
      <c r="B32" t="s">
        <v>2879</v>
      </c>
      <c r="C32" t="s">
        <v>1386</v>
      </c>
      <c r="D32" t="s">
        <v>1387</v>
      </c>
      <c r="E32" t="s">
        <v>3714</v>
      </c>
      <c r="F32" t="s">
        <v>3714</v>
      </c>
    </row>
    <row r="33" spans="1:6" x14ac:dyDescent="0.25">
      <c r="A33" t="s">
        <v>2152</v>
      </c>
      <c r="B33" t="s">
        <v>2151</v>
      </c>
      <c r="C33" t="s">
        <v>2152</v>
      </c>
      <c r="D33" t="s">
        <v>2151</v>
      </c>
      <c r="E33" t="s">
        <v>3715</v>
      </c>
      <c r="F33" t="s">
        <v>3715</v>
      </c>
    </row>
    <row r="34" spans="1:6" x14ac:dyDescent="0.25">
      <c r="A34" t="s">
        <v>1610</v>
      </c>
      <c r="B34" t="s">
        <v>2958</v>
      </c>
      <c r="C34" t="s">
        <v>1610</v>
      </c>
      <c r="D34" t="s">
        <v>1609</v>
      </c>
      <c r="E34" t="s">
        <v>3716</v>
      </c>
      <c r="F34" t="s">
        <v>3716</v>
      </c>
    </row>
    <row r="35" spans="1:6" x14ac:dyDescent="0.25">
      <c r="A35" t="s">
        <v>2538</v>
      </c>
      <c r="B35" t="s">
        <v>3245</v>
      </c>
      <c r="C35" t="s">
        <v>2538</v>
      </c>
      <c r="D35" t="s">
        <v>2539</v>
      </c>
      <c r="E35" t="s">
        <v>3717</v>
      </c>
      <c r="F35" t="s">
        <v>3717</v>
      </c>
    </row>
    <row r="36" spans="1:6" x14ac:dyDescent="0.25">
      <c r="A36" t="s">
        <v>1500</v>
      </c>
      <c r="B36" t="s">
        <v>2914</v>
      </c>
      <c r="C36" t="s">
        <v>1500</v>
      </c>
      <c r="D36" t="s">
        <v>1499</v>
      </c>
      <c r="E36" t="s">
        <v>3718</v>
      </c>
      <c r="F36" t="s">
        <v>3718</v>
      </c>
    </row>
    <row r="37" spans="1:6" x14ac:dyDescent="0.25">
      <c r="A37" t="s">
        <v>1388</v>
      </c>
      <c r="B37" t="s">
        <v>2880</v>
      </c>
      <c r="C37" t="s">
        <v>1388</v>
      </c>
      <c r="D37" t="s">
        <v>1389</v>
      </c>
      <c r="E37" t="s">
        <v>3719</v>
      </c>
      <c r="F37" t="s">
        <v>3719</v>
      </c>
    </row>
    <row r="38" spans="1:6" x14ac:dyDescent="0.25">
      <c r="A38" t="s">
        <v>1437</v>
      </c>
      <c r="B38" t="s">
        <v>2892</v>
      </c>
      <c r="C38" t="s">
        <v>1437</v>
      </c>
      <c r="D38" t="s">
        <v>1436</v>
      </c>
      <c r="E38" t="s">
        <v>3720</v>
      </c>
      <c r="F38" t="s">
        <v>3720</v>
      </c>
    </row>
    <row r="39" spans="1:6" x14ac:dyDescent="0.25">
      <c r="A39" t="s">
        <v>89</v>
      </c>
      <c r="B39" t="s">
        <v>88</v>
      </c>
      <c r="C39" t="s">
        <v>89</v>
      </c>
      <c r="D39" t="s">
        <v>88</v>
      </c>
      <c r="E39" t="s">
        <v>3721</v>
      </c>
      <c r="F39" t="s">
        <v>3721</v>
      </c>
    </row>
    <row r="40" spans="1:6" x14ac:dyDescent="0.25">
      <c r="A40" t="s">
        <v>1528</v>
      </c>
      <c r="B40" t="s">
        <v>2929</v>
      </c>
      <c r="C40" t="s">
        <v>1528</v>
      </c>
      <c r="D40" t="s">
        <v>1527</v>
      </c>
      <c r="E40" t="s">
        <v>3722</v>
      </c>
      <c r="F40" t="s">
        <v>3722</v>
      </c>
    </row>
    <row r="41" spans="1:6" x14ac:dyDescent="0.25">
      <c r="A41" t="s">
        <v>1601</v>
      </c>
      <c r="B41" t="s">
        <v>2953</v>
      </c>
      <c r="C41" t="s">
        <v>1601</v>
      </c>
      <c r="D41" t="s">
        <v>1600</v>
      </c>
      <c r="E41" t="s">
        <v>3723</v>
      </c>
      <c r="F41" t="s">
        <v>3723</v>
      </c>
    </row>
    <row r="42" spans="1:6" x14ac:dyDescent="0.25">
      <c r="A42" t="s">
        <v>1785</v>
      </c>
      <c r="B42" t="s">
        <v>1783</v>
      </c>
      <c r="C42" t="s">
        <v>1785</v>
      </c>
      <c r="D42" t="s">
        <v>1783</v>
      </c>
      <c r="E42" t="s">
        <v>3724</v>
      </c>
      <c r="F42" t="s">
        <v>3724</v>
      </c>
    </row>
    <row r="43" spans="1:6" x14ac:dyDescent="0.25">
      <c r="A43" t="s">
        <v>1309</v>
      </c>
      <c r="B43" t="s">
        <v>1308</v>
      </c>
      <c r="C43" t="s">
        <v>1309</v>
      </c>
      <c r="D43" t="s">
        <v>1308</v>
      </c>
      <c r="E43" t="s">
        <v>3725</v>
      </c>
      <c r="F43" t="s">
        <v>3725</v>
      </c>
    </row>
    <row r="44" spans="1:6" x14ac:dyDescent="0.25">
      <c r="A44" t="s">
        <v>1828</v>
      </c>
      <c r="B44" t="s">
        <v>1824</v>
      </c>
      <c r="C44" t="s">
        <v>1828</v>
      </c>
      <c r="D44" t="s">
        <v>1827</v>
      </c>
      <c r="E44" t="s">
        <v>3726</v>
      </c>
      <c r="F44" t="s">
        <v>3726</v>
      </c>
    </row>
    <row r="45" spans="1:6" x14ac:dyDescent="0.25">
      <c r="A45" t="s">
        <v>357</v>
      </c>
      <c r="B45" t="s">
        <v>355</v>
      </c>
      <c r="C45" t="s">
        <v>357</v>
      </c>
      <c r="D45" t="s">
        <v>355</v>
      </c>
      <c r="E45" t="s">
        <v>3727</v>
      </c>
      <c r="F45" t="s">
        <v>3727</v>
      </c>
    </row>
    <row r="46" spans="1:6" x14ac:dyDescent="0.25">
      <c r="A46" t="s">
        <v>2267</v>
      </c>
      <c r="B46" t="s">
        <v>2266</v>
      </c>
      <c r="C46" t="s">
        <v>2267</v>
      </c>
      <c r="D46" t="s">
        <v>2266</v>
      </c>
      <c r="E46" t="s">
        <v>3728</v>
      </c>
      <c r="F46" t="s">
        <v>3728</v>
      </c>
    </row>
    <row r="47" spans="1:6" x14ac:dyDescent="0.25">
      <c r="A47" t="s">
        <v>1503</v>
      </c>
      <c r="B47" t="s">
        <v>2915</v>
      </c>
      <c r="C47" t="s">
        <v>1503</v>
      </c>
      <c r="D47" t="s">
        <v>1502</v>
      </c>
      <c r="E47" t="s">
        <v>3729</v>
      </c>
      <c r="F47" t="s">
        <v>3729</v>
      </c>
    </row>
    <row r="48" spans="1:6" x14ac:dyDescent="0.25">
      <c r="A48" t="s">
        <v>1214</v>
      </c>
      <c r="B48" t="s">
        <v>2838</v>
      </c>
      <c r="C48" t="s">
        <v>1214</v>
      </c>
      <c r="D48" t="s">
        <v>1213</v>
      </c>
      <c r="E48" t="s">
        <v>3730</v>
      </c>
      <c r="F48" t="s">
        <v>3730</v>
      </c>
    </row>
    <row r="49" spans="1:6" x14ac:dyDescent="0.25">
      <c r="A49" t="s">
        <v>822</v>
      </c>
      <c r="B49" t="s">
        <v>820</v>
      </c>
      <c r="C49" t="s">
        <v>822</v>
      </c>
      <c r="D49" t="s">
        <v>820</v>
      </c>
      <c r="E49" t="s">
        <v>3731</v>
      </c>
      <c r="F49" t="s">
        <v>3731</v>
      </c>
    </row>
    <row r="50" spans="1:6" x14ac:dyDescent="0.25">
      <c r="A50" t="s">
        <v>1737</v>
      </c>
      <c r="B50" t="s">
        <v>1736</v>
      </c>
      <c r="C50" t="s">
        <v>1737</v>
      </c>
      <c r="D50" t="s">
        <v>1736</v>
      </c>
      <c r="E50" t="s">
        <v>3732</v>
      </c>
      <c r="F50" t="s">
        <v>3732</v>
      </c>
    </row>
    <row r="51" spans="1:6" x14ac:dyDescent="0.25">
      <c r="A51" t="s">
        <v>978</v>
      </c>
      <c r="B51" t="s">
        <v>977</v>
      </c>
      <c r="C51" t="s">
        <v>978</v>
      </c>
      <c r="D51" t="s">
        <v>977</v>
      </c>
      <c r="E51" t="s">
        <v>3733</v>
      </c>
      <c r="F51" t="s">
        <v>3733</v>
      </c>
    </row>
    <row r="52" spans="1:6" x14ac:dyDescent="0.25">
      <c r="A52" t="s">
        <v>1952</v>
      </c>
      <c r="B52" t="s">
        <v>3070</v>
      </c>
      <c r="C52" t="s">
        <v>1952</v>
      </c>
      <c r="D52" t="s">
        <v>1953</v>
      </c>
      <c r="E52" t="s">
        <v>3734</v>
      </c>
      <c r="F52" t="s">
        <v>3734</v>
      </c>
    </row>
    <row r="53" spans="1:6" x14ac:dyDescent="0.25">
      <c r="A53" t="s">
        <v>770</v>
      </c>
      <c r="B53" t="s">
        <v>764</v>
      </c>
      <c r="C53" t="s">
        <v>770</v>
      </c>
      <c r="D53" t="s">
        <v>768</v>
      </c>
      <c r="E53" t="s">
        <v>3735</v>
      </c>
      <c r="F53" t="s">
        <v>3735</v>
      </c>
    </row>
    <row r="54" spans="1:6" x14ac:dyDescent="0.25">
      <c r="A54" t="s">
        <v>1222</v>
      </c>
      <c r="B54" t="s">
        <v>2840</v>
      </c>
      <c r="C54" t="s">
        <v>1222</v>
      </c>
      <c r="D54" t="s">
        <v>1221</v>
      </c>
      <c r="E54" t="s">
        <v>3736</v>
      </c>
      <c r="F54" t="s">
        <v>3736</v>
      </c>
    </row>
    <row r="55" spans="1:6" x14ac:dyDescent="0.25">
      <c r="A55" t="s">
        <v>1314</v>
      </c>
      <c r="B55" t="s">
        <v>1315</v>
      </c>
      <c r="C55" t="s">
        <v>1314</v>
      </c>
      <c r="D55" t="s">
        <v>1315</v>
      </c>
      <c r="E55" t="s">
        <v>3737</v>
      </c>
      <c r="F55" t="s">
        <v>3737</v>
      </c>
    </row>
    <row r="56" spans="1:6" x14ac:dyDescent="0.25">
      <c r="A56" t="s">
        <v>1106</v>
      </c>
      <c r="B56" t="s">
        <v>1108</v>
      </c>
      <c r="C56" t="s">
        <v>1106</v>
      </c>
      <c r="D56" t="s">
        <v>1105</v>
      </c>
      <c r="E56" t="s">
        <v>3738</v>
      </c>
      <c r="F56" t="s">
        <v>3738</v>
      </c>
    </row>
    <row r="57" spans="1:6" x14ac:dyDescent="0.25">
      <c r="A57" t="s">
        <v>2301</v>
      </c>
      <c r="B57" t="s">
        <v>3159</v>
      </c>
      <c r="C57" t="s">
        <v>2301</v>
      </c>
      <c r="D57" t="s">
        <v>2300</v>
      </c>
      <c r="E57" t="s">
        <v>3739</v>
      </c>
      <c r="F57" t="s">
        <v>3739</v>
      </c>
    </row>
    <row r="58" spans="1:6" x14ac:dyDescent="0.25">
      <c r="A58" t="s">
        <v>2239</v>
      </c>
      <c r="B58" t="s">
        <v>2234</v>
      </c>
      <c r="C58" t="s">
        <v>2239</v>
      </c>
      <c r="D58" t="s">
        <v>2234</v>
      </c>
      <c r="E58" t="s">
        <v>3740</v>
      </c>
      <c r="F58" t="s">
        <v>3740</v>
      </c>
    </row>
    <row r="59" spans="1:6" x14ac:dyDescent="0.25">
      <c r="A59" t="s">
        <v>1863</v>
      </c>
      <c r="B59" t="s">
        <v>3033</v>
      </c>
      <c r="C59" t="s">
        <v>1863</v>
      </c>
      <c r="D59" t="s">
        <v>1861</v>
      </c>
      <c r="E59" t="s">
        <v>3741</v>
      </c>
      <c r="F59" t="s">
        <v>3741</v>
      </c>
    </row>
    <row r="60" spans="1:6" x14ac:dyDescent="0.25">
      <c r="A60" t="s">
        <v>2440</v>
      </c>
      <c r="B60" t="s">
        <v>3210</v>
      </c>
      <c r="C60" t="s">
        <v>2440</v>
      </c>
      <c r="D60" t="s">
        <v>2441</v>
      </c>
      <c r="E60" t="s">
        <v>3742</v>
      </c>
      <c r="F60" t="s">
        <v>3742</v>
      </c>
    </row>
    <row r="61" spans="1:6" x14ac:dyDescent="0.25">
      <c r="A61" t="s">
        <v>415</v>
      </c>
      <c r="B61" t="s">
        <v>413</v>
      </c>
      <c r="C61" t="s">
        <v>415</v>
      </c>
      <c r="D61" t="s">
        <v>413</v>
      </c>
      <c r="E61" t="s">
        <v>3743</v>
      </c>
      <c r="F61" t="s">
        <v>3743</v>
      </c>
    </row>
    <row r="62" spans="1:6" x14ac:dyDescent="0.25">
      <c r="A62" t="s">
        <v>1531</v>
      </c>
      <c r="B62" t="s">
        <v>2931</v>
      </c>
      <c r="C62" t="s">
        <v>1531</v>
      </c>
      <c r="D62" t="s">
        <v>1532</v>
      </c>
      <c r="E62" t="s">
        <v>3744</v>
      </c>
      <c r="F62" t="s">
        <v>3744</v>
      </c>
    </row>
    <row r="63" spans="1:6" x14ac:dyDescent="0.25">
      <c r="A63" t="s">
        <v>1306</v>
      </c>
      <c r="B63" t="s">
        <v>1305</v>
      </c>
      <c r="C63" t="s">
        <v>1306</v>
      </c>
      <c r="D63" t="s">
        <v>1305</v>
      </c>
      <c r="E63" t="s">
        <v>3745</v>
      </c>
      <c r="F63" t="s">
        <v>3745</v>
      </c>
    </row>
    <row r="64" spans="1:6" x14ac:dyDescent="0.25">
      <c r="A64" t="s">
        <v>1867</v>
      </c>
      <c r="B64" t="s">
        <v>3034</v>
      </c>
      <c r="C64" t="s">
        <v>1867</v>
      </c>
      <c r="D64" t="s">
        <v>1865</v>
      </c>
      <c r="E64" t="s">
        <v>3746</v>
      </c>
      <c r="F64" t="s">
        <v>3746</v>
      </c>
    </row>
    <row r="65" spans="1:6" x14ac:dyDescent="0.25">
      <c r="A65" t="s">
        <v>1297</v>
      </c>
      <c r="B65" t="s">
        <v>1296</v>
      </c>
      <c r="C65" t="s">
        <v>1297</v>
      </c>
      <c r="D65" t="s">
        <v>1296</v>
      </c>
      <c r="E65" t="s">
        <v>3747</v>
      </c>
      <c r="F65" t="s">
        <v>3747</v>
      </c>
    </row>
    <row r="66" spans="1:6" x14ac:dyDescent="0.25">
      <c r="A66" t="s">
        <v>1540</v>
      </c>
      <c r="B66" t="s">
        <v>1539</v>
      </c>
      <c r="C66" t="s">
        <v>1540</v>
      </c>
      <c r="D66" t="s">
        <v>1539</v>
      </c>
      <c r="E66" t="s">
        <v>3748</v>
      </c>
      <c r="F66" t="s">
        <v>3748</v>
      </c>
    </row>
    <row r="67" spans="1:6" x14ac:dyDescent="0.25">
      <c r="A67" t="s">
        <v>1300</v>
      </c>
      <c r="B67" t="s">
        <v>1299</v>
      </c>
      <c r="C67" t="s">
        <v>1300</v>
      </c>
      <c r="D67" t="s">
        <v>1299</v>
      </c>
      <c r="E67" t="s">
        <v>3749</v>
      </c>
      <c r="F67" t="s">
        <v>3749</v>
      </c>
    </row>
    <row r="68" spans="1:6" x14ac:dyDescent="0.25">
      <c r="A68" t="s">
        <v>551</v>
      </c>
      <c r="B68" t="s">
        <v>2734</v>
      </c>
      <c r="C68" t="s">
        <v>551</v>
      </c>
      <c r="D68" t="s">
        <v>550</v>
      </c>
      <c r="E68" t="s">
        <v>3750</v>
      </c>
      <c r="F68" t="s">
        <v>3750</v>
      </c>
    </row>
    <row r="69" spans="1:6" x14ac:dyDescent="0.25">
      <c r="A69" t="s">
        <v>2438</v>
      </c>
      <c r="B69" t="s">
        <v>3209</v>
      </c>
      <c r="C69" t="s">
        <v>2438</v>
      </c>
      <c r="D69" t="s">
        <v>2439</v>
      </c>
      <c r="E69" t="s">
        <v>3751</v>
      </c>
      <c r="F69" t="s">
        <v>3751</v>
      </c>
    </row>
    <row r="70" spans="1:6" x14ac:dyDescent="0.25">
      <c r="A70" t="s">
        <v>377</v>
      </c>
      <c r="B70" t="s">
        <v>376</v>
      </c>
      <c r="C70" t="s">
        <v>377</v>
      </c>
      <c r="D70" t="s">
        <v>376</v>
      </c>
      <c r="E70" t="s">
        <v>3752</v>
      </c>
      <c r="F70" t="s">
        <v>3752</v>
      </c>
    </row>
    <row r="71" spans="1:6" x14ac:dyDescent="0.25">
      <c r="A71" t="s">
        <v>834</v>
      </c>
      <c r="B71" t="s">
        <v>2767</v>
      </c>
      <c r="C71" t="s">
        <v>834</v>
      </c>
      <c r="D71" t="s">
        <v>832</v>
      </c>
      <c r="E71" t="s">
        <v>3753</v>
      </c>
      <c r="F71" t="s">
        <v>3753</v>
      </c>
    </row>
    <row r="72" spans="1:6" x14ac:dyDescent="0.25">
      <c r="A72" t="s">
        <v>2528</v>
      </c>
      <c r="B72" t="s">
        <v>3241</v>
      </c>
      <c r="C72" t="s">
        <v>2528</v>
      </c>
      <c r="D72" t="s">
        <v>2527</v>
      </c>
      <c r="E72" t="s">
        <v>3754</v>
      </c>
      <c r="F72" t="s">
        <v>3754</v>
      </c>
    </row>
    <row r="73" spans="1:6" x14ac:dyDescent="0.25">
      <c r="A73" t="s">
        <v>1583</v>
      </c>
      <c r="B73" t="s">
        <v>2948</v>
      </c>
      <c r="C73" t="s">
        <v>1583</v>
      </c>
      <c r="D73" t="s">
        <v>1584</v>
      </c>
      <c r="E73" t="s">
        <v>3755</v>
      </c>
      <c r="F73" t="s">
        <v>3755</v>
      </c>
    </row>
    <row r="74" spans="1:6" x14ac:dyDescent="0.25">
      <c r="A74" t="s">
        <v>189</v>
      </c>
      <c r="B74" t="s">
        <v>2676</v>
      </c>
      <c r="C74" t="s">
        <v>189</v>
      </c>
      <c r="D74" t="s">
        <v>188</v>
      </c>
      <c r="E74" t="s">
        <v>3756</v>
      </c>
      <c r="F74" t="s">
        <v>3756</v>
      </c>
    </row>
    <row r="75" spans="1:6" x14ac:dyDescent="0.25">
      <c r="A75" t="s">
        <v>1558</v>
      </c>
      <c r="B75" t="s">
        <v>2940</v>
      </c>
      <c r="C75" t="s">
        <v>1558</v>
      </c>
      <c r="D75" t="s">
        <v>1557</v>
      </c>
      <c r="E75" t="s">
        <v>3757</v>
      </c>
      <c r="F75" t="s">
        <v>3757</v>
      </c>
    </row>
    <row r="76" spans="1:6" x14ac:dyDescent="0.25">
      <c r="A76" t="s">
        <v>1825</v>
      </c>
      <c r="B76" t="s">
        <v>3022</v>
      </c>
      <c r="C76" t="s">
        <v>1825</v>
      </c>
      <c r="D76" t="s">
        <v>1824</v>
      </c>
      <c r="E76" t="s">
        <v>3758</v>
      </c>
      <c r="F76" t="s">
        <v>3758</v>
      </c>
    </row>
    <row r="77" spans="1:6" x14ac:dyDescent="0.25">
      <c r="A77" t="s">
        <v>1589</v>
      </c>
      <c r="B77" t="s">
        <v>2951</v>
      </c>
      <c r="C77" t="s">
        <v>1589</v>
      </c>
      <c r="D77" t="s">
        <v>1590</v>
      </c>
      <c r="E77" t="s">
        <v>3759</v>
      </c>
      <c r="F77" t="s">
        <v>3759</v>
      </c>
    </row>
    <row r="78" spans="1:6" x14ac:dyDescent="0.25">
      <c r="A78" t="s">
        <v>1014</v>
      </c>
      <c r="B78" t="s">
        <v>2797</v>
      </c>
      <c r="C78" t="s">
        <v>1014</v>
      </c>
      <c r="D78" t="s">
        <v>1013</v>
      </c>
      <c r="E78" t="s">
        <v>3760</v>
      </c>
      <c r="F78" t="s">
        <v>3760</v>
      </c>
    </row>
    <row r="79" spans="1:6" x14ac:dyDescent="0.25">
      <c r="A79" t="s">
        <v>205</v>
      </c>
      <c r="B79" t="s">
        <v>2680</v>
      </c>
      <c r="C79" t="s">
        <v>205</v>
      </c>
      <c r="D79" t="s">
        <v>204</v>
      </c>
      <c r="E79" t="s">
        <v>3761</v>
      </c>
      <c r="F79" t="s">
        <v>3761</v>
      </c>
    </row>
    <row r="80" spans="1:6" x14ac:dyDescent="0.25">
      <c r="A80" t="s">
        <v>843</v>
      </c>
      <c r="B80" t="s">
        <v>844</v>
      </c>
      <c r="C80" t="s">
        <v>843</v>
      </c>
      <c r="D80" t="s">
        <v>844</v>
      </c>
      <c r="E80" t="s">
        <v>3762</v>
      </c>
      <c r="F80" t="s">
        <v>3762</v>
      </c>
    </row>
    <row r="81" spans="1:6" x14ac:dyDescent="0.25">
      <c r="A81" t="s">
        <v>182</v>
      </c>
      <c r="B81" t="s">
        <v>181</v>
      </c>
      <c r="C81" t="s">
        <v>182</v>
      </c>
      <c r="D81" t="s">
        <v>181</v>
      </c>
      <c r="E81" t="s">
        <v>3763</v>
      </c>
      <c r="F81" t="s">
        <v>3763</v>
      </c>
    </row>
    <row r="82" spans="1:6" x14ac:dyDescent="0.25">
      <c r="A82" t="s">
        <v>528</v>
      </c>
      <c r="B82" t="s">
        <v>527</v>
      </c>
      <c r="C82" t="s">
        <v>528</v>
      </c>
      <c r="D82" t="s">
        <v>527</v>
      </c>
      <c r="E82" t="s">
        <v>3764</v>
      </c>
      <c r="F82" t="s">
        <v>3764</v>
      </c>
    </row>
    <row r="83" spans="1:6" x14ac:dyDescent="0.25">
      <c r="A83" t="s">
        <v>284</v>
      </c>
      <c r="B83" t="s">
        <v>2693</v>
      </c>
      <c r="C83" t="s">
        <v>284</v>
      </c>
      <c r="D83" t="s">
        <v>283</v>
      </c>
      <c r="E83" t="s">
        <v>3765</v>
      </c>
      <c r="F83" t="s">
        <v>3765</v>
      </c>
    </row>
    <row r="84" spans="1:6" x14ac:dyDescent="0.25">
      <c r="A84" t="s">
        <v>1103</v>
      </c>
      <c r="B84" t="s">
        <v>1105</v>
      </c>
      <c r="C84" t="s">
        <v>1103</v>
      </c>
      <c r="D84" t="s">
        <v>1102</v>
      </c>
      <c r="E84" t="s">
        <v>3766</v>
      </c>
      <c r="F84" t="s">
        <v>3766</v>
      </c>
    </row>
    <row r="85" spans="1:6" x14ac:dyDescent="0.25">
      <c r="A85" t="s">
        <v>1512</v>
      </c>
      <c r="B85" t="s">
        <v>2917</v>
      </c>
      <c r="C85" t="s">
        <v>1512</v>
      </c>
      <c r="D85" t="s">
        <v>1511</v>
      </c>
      <c r="E85" t="s">
        <v>3767</v>
      </c>
      <c r="F85" t="s">
        <v>3767</v>
      </c>
    </row>
    <row r="86" spans="1:6" x14ac:dyDescent="0.25">
      <c r="A86" t="s">
        <v>966</v>
      </c>
      <c r="B86" t="s">
        <v>964</v>
      </c>
      <c r="C86" t="s">
        <v>966</v>
      </c>
      <c r="D86" t="s">
        <v>964</v>
      </c>
      <c r="E86" t="s">
        <v>3768</v>
      </c>
      <c r="F86" t="s">
        <v>3768</v>
      </c>
    </row>
    <row r="87" spans="1:6" x14ac:dyDescent="0.25">
      <c r="A87" t="s">
        <v>685</v>
      </c>
      <c r="B87" t="s">
        <v>686</v>
      </c>
      <c r="C87" t="s">
        <v>685</v>
      </c>
      <c r="D87" t="s">
        <v>686</v>
      </c>
      <c r="E87" t="s">
        <v>3769</v>
      </c>
      <c r="F87" t="s">
        <v>3769</v>
      </c>
    </row>
    <row r="88" spans="1:6" x14ac:dyDescent="0.25">
      <c r="A88" t="s">
        <v>873</v>
      </c>
      <c r="B88" t="s">
        <v>872</v>
      </c>
      <c r="C88" t="s">
        <v>873</v>
      </c>
      <c r="D88" t="s">
        <v>872</v>
      </c>
      <c r="E88" t="s">
        <v>3770</v>
      </c>
      <c r="F88" t="s">
        <v>3770</v>
      </c>
    </row>
    <row r="89" spans="1:6" x14ac:dyDescent="0.25">
      <c r="A89" t="s">
        <v>270</v>
      </c>
      <c r="B89" t="s">
        <v>269</v>
      </c>
      <c r="C89" t="s">
        <v>270</v>
      </c>
      <c r="D89" t="s">
        <v>269</v>
      </c>
      <c r="E89" t="s">
        <v>3771</v>
      </c>
      <c r="F89" t="s">
        <v>3771</v>
      </c>
    </row>
    <row r="90" spans="1:6" x14ac:dyDescent="0.25">
      <c r="A90" t="s">
        <v>975</v>
      </c>
      <c r="B90" t="s">
        <v>974</v>
      </c>
      <c r="C90" t="s">
        <v>975</v>
      </c>
      <c r="D90" t="s">
        <v>974</v>
      </c>
      <c r="E90" t="s">
        <v>3772</v>
      </c>
      <c r="F90" t="s">
        <v>3772</v>
      </c>
    </row>
    <row r="91" spans="1:6" x14ac:dyDescent="0.25">
      <c r="A91" t="s">
        <v>196</v>
      </c>
      <c r="B91" t="s">
        <v>195</v>
      </c>
      <c r="C91" t="s">
        <v>196</v>
      </c>
      <c r="D91" t="s">
        <v>195</v>
      </c>
      <c r="E91" t="s">
        <v>3773</v>
      </c>
      <c r="F91" t="s">
        <v>3773</v>
      </c>
    </row>
    <row r="92" spans="1:6" x14ac:dyDescent="0.25">
      <c r="A92" t="s">
        <v>1950</v>
      </c>
      <c r="B92" t="s">
        <v>3069</v>
      </c>
      <c r="C92" t="s">
        <v>1950</v>
      </c>
      <c r="D92" t="s">
        <v>1951</v>
      </c>
      <c r="E92" t="s">
        <v>3774</v>
      </c>
      <c r="F92" t="s">
        <v>3774</v>
      </c>
    </row>
    <row r="93" spans="1:6" x14ac:dyDescent="0.25">
      <c r="A93" t="s">
        <v>267</v>
      </c>
      <c r="B93" t="s">
        <v>266</v>
      </c>
      <c r="C93" t="s">
        <v>267</v>
      </c>
      <c r="D93" t="s">
        <v>266</v>
      </c>
      <c r="E93" t="s">
        <v>3775</v>
      </c>
      <c r="F93" t="s">
        <v>3775</v>
      </c>
    </row>
    <row r="94" spans="1:6" x14ac:dyDescent="0.25">
      <c r="A94" t="s">
        <v>744</v>
      </c>
      <c r="B94" t="s">
        <v>743</v>
      </c>
      <c r="C94" t="s">
        <v>744</v>
      </c>
      <c r="D94" t="s">
        <v>743</v>
      </c>
      <c r="E94" t="s">
        <v>3776</v>
      </c>
      <c r="F94" t="s">
        <v>3776</v>
      </c>
    </row>
    <row r="95" spans="1:6" x14ac:dyDescent="0.25">
      <c r="A95" t="s">
        <v>1050</v>
      </c>
      <c r="B95" t="s">
        <v>1048</v>
      </c>
      <c r="C95" t="s">
        <v>1050</v>
      </c>
      <c r="D95" t="s">
        <v>1048</v>
      </c>
      <c r="E95" t="s">
        <v>3777</v>
      </c>
      <c r="F95" t="s">
        <v>3777</v>
      </c>
    </row>
    <row r="96" spans="1:6" x14ac:dyDescent="0.25">
      <c r="A96" t="s">
        <v>281</v>
      </c>
      <c r="B96" t="s">
        <v>2692</v>
      </c>
      <c r="C96" t="s">
        <v>281</v>
      </c>
      <c r="D96" t="s">
        <v>280</v>
      </c>
      <c r="E96" t="s">
        <v>3778</v>
      </c>
      <c r="F96" t="s">
        <v>3778</v>
      </c>
    </row>
    <row r="97" spans="1:6" x14ac:dyDescent="0.25">
      <c r="A97" t="s">
        <v>1176</v>
      </c>
      <c r="B97" t="s">
        <v>2831</v>
      </c>
      <c r="C97" t="s">
        <v>1176</v>
      </c>
      <c r="D97" t="s">
        <v>1175</v>
      </c>
      <c r="E97" t="s">
        <v>3779</v>
      </c>
      <c r="F97" t="s">
        <v>3779</v>
      </c>
    </row>
    <row r="98" spans="1:6" x14ac:dyDescent="0.25">
      <c r="A98" t="s">
        <v>2019</v>
      </c>
      <c r="B98" t="s">
        <v>2020</v>
      </c>
      <c r="C98" t="s">
        <v>2019</v>
      </c>
      <c r="D98" t="s">
        <v>2020</v>
      </c>
      <c r="E98" t="s">
        <v>3780</v>
      </c>
      <c r="F98" t="s">
        <v>3780</v>
      </c>
    </row>
    <row r="99" spans="1:6" x14ac:dyDescent="0.25">
      <c r="A99" t="s">
        <v>1312</v>
      </c>
      <c r="B99" t="s">
        <v>1313</v>
      </c>
      <c r="C99" t="s">
        <v>1312</v>
      </c>
      <c r="D99" t="s">
        <v>1313</v>
      </c>
      <c r="E99" t="s">
        <v>3781</v>
      </c>
      <c r="F99" t="s">
        <v>3781</v>
      </c>
    </row>
    <row r="100" spans="1:6" x14ac:dyDescent="0.25">
      <c r="A100" t="s">
        <v>199</v>
      </c>
      <c r="B100" t="s">
        <v>2679</v>
      </c>
      <c r="C100" t="s">
        <v>199</v>
      </c>
      <c r="D100" t="s">
        <v>198</v>
      </c>
      <c r="E100" t="s">
        <v>3782</v>
      </c>
      <c r="F100" t="s">
        <v>3782</v>
      </c>
    </row>
    <row r="101" spans="1:6" x14ac:dyDescent="0.25">
      <c r="A101" t="s">
        <v>154</v>
      </c>
      <c r="B101" t="s">
        <v>152</v>
      </c>
      <c r="C101" t="s">
        <v>154</v>
      </c>
      <c r="D101" t="s">
        <v>152</v>
      </c>
      <c r="E101" t="s">
        <v>3783</v>
      </c>
      <c r="F101" t="s">
        <v>3783</v>
      </c>
    </row>
    <row r="102" spans="1:6" x14ac:dyDescent="0.25">
      <c r="A102" t="s">
        <v>522</v>
      </c>
      <c r="B102" t="s">
        <v>521</v>
      </c>
      <c r="C102" t="s">
        <v>522</v>
      </c>
      <c r="D102" t="s">
        <v>521</v>
      </c>
      <c r="E102" t="s">
        <v>3784</v>
      </c>
      <c r="F102" t="s">
        <v>3784</v>
      </c>
    </row>
    <row r="103" spans="1:6" x14ac:dyDescent="0.25">
      <c r="A103" t="s">
        <v>202</v>
      </c>
      <c r="B103" t="s">
        <v>201</v>
      </c>
      <c r="C103" t="s">
        <v>202</v>
      </c>
      <c r="D103" t="s">
        <v>201</v>
      </c>
      <c r="E103" t="s">
        <v>3785</v>
      </c>
      <c r="F103" t="s">
        <v>3785</v>
      </c>
    </row>
    <row r="104" spans="1:6" x14ac:dyDescent="0.25">
      <c r="A104" t="s">
        <v>1669</v>
      </c>
      <c r="B104" t="s">
        <v>1668</v>
      </c>
      <c r="C104" t="s">
        <v>1669</v>
      </c>
      <c r="D104" t="s">
        <v>1668</v>
      </c>
      <c r="E104" t="s">
        <v>3786</v>
      </c>
      <c r="F104" t="s">
        <v>3786</v>
      </c>
    </row>
    <row r="105" spans="1:6" x14ac:dyDescent="0.25">
      <c r="A105" t="s">
        <v>1100</v>
      </c>
      <c r="B105" t="s">
        <v>2821</v>
      </c>
      <c r="C105" t="s">
        <v>1100</v>
      </c>
      <c r="D105" t="s">
        <v>1099</v>
      </c>
      <c r="E105" t="s">
        <v>3787</v>
      </c>
      <c r="F105" t="s">
        <v>3787</v>
      </c>
    </row>
    <row r="106" spans="1:6" x14ac:dyDescent="0.25">
      <c r="A106" t="s">
        <v>174</v>
      </c>
      <c r="B106" t="s">
        <v>172</v>
      </c>
      <c r="C106" t="s">
        <v>174</v>
      </c>
      <c r="D106" t="s">
        <v>172</v>
      </c>
      <c r="E106" t="s">
        <v>3788</v>
      </c>
      <c r="F106" t="s">
        <v>3788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rgb="FFFF6699"/>
  </sheetPr>
  <dimension ref="A1:D581"/>
  <sheetViews>
    <sheetView topLeftCell="A2" workbookViewId="0">
      <selection activeCell="C31" sqref="C31"/>
    </sheetView>
  </sheetViews>
  <sheetFormatPr defaultRowHeight="15" x14ac:dyDescent="0.25"/>
  <cols>
    <col min="1" max="1" width="31.28515625" style="11" customWidth="1"/>
    <col min="2" max="2" width="88.5703125" customWidth="1"/>
    <col min="3" max="3" width="31.28515625" style="11" customWidth="1"/>
    <col min="4" max="4" width="116.28515625" customWidth="1"/>
  </cols>
  <sheetData>
    <row r="1" spans="1:4" s="10" customFormat="1" ht="18.75" x14ac:dyDescent="0.3">
      <c r="A1" s="20" t="s">
        <v>3646</v>
      </c>
      <c r="B1" s="12" t="s">
        <v>3649</v>
      </c>
      <c r="C1" s="24" t="s">
        <v>3647</v>
      </c>
      <c r="D1" s="13" t="s">
        <v>3648</v>
      </c>
    </row>
    <row r="2" spans="1:4" ht="18.75" x14ac:dyDescent="0.3">
      <c r="A2" s="21" t="s">
        <v>18</v>
      </c>
      <c r="B2" s="14" t="s">
        <v>17</v>
      </c>
      <c r="C2" s="25" t="s">
        <v>18</v>
      </c>
      <c r="D2" s="15" t="s">
        <v>17</v>
      </c>
    </row>
    <row r="3" spans="1:4" ht="18.75" x14ac:dyDescent="0.3">
      <c r="A3" s="21"/>
      <c r="B3" s="14"/>
      <c r="C3" s="25" t="s">
        <v>30</v>
      </c>
      <c r="D3" s="15" t="s">
        <v>29</v>
      </c>
    </row>
    <row r="4" spans="1:4" ht="18.75" x14ac:dyDescent="0.3">
      <c r="A4" s="21"/>
      <c r="B4" s="14"/>
      <c r="C4" s="25" t="s">
        <v>56</v>
      </c>
      <c r="D4" s="15" t="s">
        <v>55</v>
      </c>
    </row>
    <row r="5" spans="1:4" ht="18.75" x14ac:dyDescent="0.3">
      <c r="A5" s="22" t="s">
        <v>68</v>
      </c>
      <c r="B5" s="16" t="s">
        <v>67</v>
      </c>
      <c r="C5" s="26" t="s">
        <v>68</v>
      </c>
      <c r="D5" s="17" t="s">
        <v>67</v>
      </c>
    </row>
    <row r="6" spans="1:4" ht="18.75" x14ac:dyDescent="0.3">
      <c r="A6" s="22"/>
      <c r="B6" s="16"/>
      <c r="C6" s="26" t="s">
        <v>71</v>
      </c>
      <c r="D6" s="17" t="s">
        <v>70</v>
      </c>
    </row>
    <row r="7" spans="1:4" ht="18.75" x14ac:dyDescent="0.3">
      <c r="A7" s="21" t="s">
        <v>89</v>
      </c>
      <c r="B7" s="14" t="s">
        <v>88</v>
      </c>
      <c r="C7" s="25" t="s">
        <v>89</v>
      </c>
      <c r="D7" s="15" t="s">
        <v>88</v>
      </c>
    </row>
    <row r="8" spans="1:4" ht="18.75" x14ac:dyDescent="0.3">
      <c r="A8" s="21"/>
      <c r="B8" s="14"/>
      <c r="C8" s="25" t="s">
        <v>3536</v>
      </c>
      <c r="D8" s="15" t="s">
        <v>2666</v>
      </c>
    </row>
    <row r="9" spans="1:4" ht="18.75" x14ac:dyDescent="0.3">
      <c r="A9" s="21"/>
      <c r="B9" s="14"/>
      <c r="C9" s="25" t="s">
        <v>101</v>
      </c>
      <c r="D9" s="15" t="s">
        <v>2670</v>
      </c>
    </row>
    <row r="10" spans="1:4" ht="18.75" x14ac:dyDescent="0.3">
      <c r="A10" s="22" t="s">
        <v>92</v>
      </c>
      <c r="B10" s="16" t="s">
        <v>91</v>
      </c>
      <c r="C10" s="26" t="s">
        <v>3576</v>
      </c>
      <c r="D10" s="17" t="s">
        <v>2665</v>
      </c>
    </row>
    <row r="11" spans="1:4" ht="18.75" x14ac:dyDescent="0.3">
      <c r="A11" s="22"/>
      <c r="B11" s="16"/>
      <c r="C11" s="26" t="s">
        <v>3536</v>
      </c>
      <c r="D11" s="17" t="s">
        <v>2666</v>
      </c>
    </row>
    <row r="12" spans="1:4" ht="18.75" x14ac:dyDescent="0.3">
      <c r="A12" s="22"/>
      <c r="B12" s="16"/>
      <c r="C12" s="26" t="s">
        <v>143</v>
      </c>
      <c r="D12" s="17" t="s">
        <v>142</v>
      </c>
    </row>
    <row r="13" spans="1:4" ht="18.75" x14ac:dyDescent="0.3">
      <c r="A13" s="21" t="s">
        <v>104</v>
      </c>
      <c r="B13" s="14" t="s">
        <v>103</v>
      </c>
      <c r="C13" s="25" t="s">
        <v>104</v>
      </c>
      <c r="D13" s="15" t="s">
        <v>2671</v>
      </c>
    </row>
    <row r="14" spans="1:4" ht="18.75" x14ac:dyDescent="0.3">
      <c r="A14" s="21"/>
      <c r="B14" s="14"/>
      <c r="C14" s="25" t="s">
        <v>3577</v>
      </c>
      <c r="D14" s="15" t="s">
        <v>2673</v>
      </c>
    </row>
    <row r="15" spans="1:4" ht="18.75" x14ac:dyDescent="0.3">
      <c r="A15" s="22" t="s">
        <v>147</v>
      </c>
      <c r="B15" s="16" t="s">
        <v>145</v>
      </c>
      <c r="C15" s="26" t="s">
        <v>132</v>
      </c>
      <c r="D15" s="17" t="s">
        <v>131</v>
      </c>
    </row>
    <row r="16" spans="1:4" ht="18.75" x14ac:dyDescent="0.3">
      <c r="A16" s="22"/>
      <c r="B16" s="16"/>
      <c r="C16" s="26" t="s">
        <v>135</v>
      </c>
      <c r="D16" s="17" t="s">
        <v>134</v>
      </c>
    </row>
    <row r="17" spans="1:4" ht="18.75" x14ac:dyDescent="0.3">
      <c r="A17" s="22"/>
      <c r="B17" s="16"/>
      <c r="C17" s="26" t="s">
        <v>140</v>
      </c>
      <c r="D17" s="17" t="s">
        <v>139</v>
      </c>
    </row>
    <row r="18" spans="1:4" ht="18.75" x14ac:dyDescent="0.3">
      <c r="A18" s="22"/>
      <c r="B18" s="16"/>
      <c r="C18" s="26" t="s">
        <v>143</v>
      </c>
      <c r="D18" s="17" t="s">
        <v>142</v>
      </c>
    </row>
    <row r="19" spans="1:4" ht="18.75" x14ac:dyDescent="0.3">
      <c r="A19" s="22"/>
      <c r="B19" s="16"/>
      <c r="C19" s="26" t="s">
        <v>1064</v>
      </c>
      <c r="D19" s="17" t="s">
        <v>2813</v>
      </c>
    </row>
    <row r="20" spans="1:4" ht="18.75" x14ac:dyDescent="0.3">
      <c r="A20" s="21" t="s">
        <v>154</v>
      </c>
      <c r="B20" s="14" t="s">
        <v>152</v>
      </c>
      <c r="C20" s="25" t="s">
        <v>154</v>
      </c>
      <c r="D20" s="15" t="s">
        <v>152</v>
      </c>
    </row>
    <row r="21" spans="1:4" ht="18.75" x14ac:dyDescent="0.3">
      <c r="A21" s="21"/>
      <c r="B21" s="14"/>
      <c r="C21" s="25" t="s">
        <v>1232</v>
      </c>
      <c r="D21" s="15" t="s">
        <v>1231</v>
      </c>
    </row>
    <row r="22" spans="1:4" ht="18.75" x14ac:dyDescent="0.3">
      <c r="A22" s="22" t="s">
        <v>158</v>
      </c>
      <c r="B22" s="16" t="s">
        <v>156</v>
      </c>
      <c r="C22" s="26" t="s">
        <v>158</v>
      </c>
      <c r="D22" s="17" t="s">
        <v>156</v>
      </c>
    </row>
    <row r="23" spans="1:4" ht="18.75" x14ac:dyDescent="0.3">
      <c r="A23" s="22"/>
      <c r="B23" s="16"/>
      <c r="C23" s="26" t="s">
        <v>1232</v>
      </c>
      <c r="D23" s="17" t="s">
        <v>1231</v>
      </c>
    </row>
    <row r="24" spans="1:4" ht="18.75" x14ac:dyDescent="0.3">
      <c r="A24" s="21" t="s">
        <v>174</v>
      </c>
      <c r="B24" s="14" t="s">
        <v>172</v>
      </c>
      <c r="C24" s="25" t="s">
        <v>174</v>
      </c>
      <c r="D24" s="15" t="s">
        <v>172</v>
      </c>
    </row>
    <row r="25" spans="1:4" ht="18.75" x14ac:dyDescent="0.3">
      <c r="A25" s="21"/>
      <c r="B25" s="14"/>
      <c r="C25" s="25" t="s">
        <v>1232</v>
      </c>
      <c r="D25" s="15" t="s">
        <v>1231</v>
      </c>
    </row>
    <row r="26" spans="1:4" ht="18.75" x14ac:dyDescent="0.3">
      <c r="A26" s="22" t="s">
        <v>179</v>
      </c>
      <c r="B26" s="16" t="s">
        <v>178</v>
      </c>
      <c r="C26" s="26" t="s">
        <v>179</v>
      </c>
      <c r="D26" s="17" t="s">
        <v>178</v>
      </c>
    </row>
    <row r="27" spans="1:4" ht="18.75" x14ac:dyDescent="0.3">
      <c r="A27" s="22"/>
      <c r="B27" s="16"/>
      <c r="C27" s="26" t="s">
        <v>1232</v>
      </c>
      <c r="D27" s="17" t="s">
        <v>1231</v>
      </c>
    </row>
    <row r="28" spans="1:4" ht="18.75" x14ac:dyDescent="0.3">
      <c r="A28" s="21" t="s">
        <v>182</v>
      </c>
      <c r="B28" s="14" t="s">
        <v>181</v>
      </c>
      <c r="C28" s="25" t="s">
        <v>182</v>
      </c>
      <c r="D28" s="15" t="s">
        <v>181</v>
      </c>
    </row>
    <row r="29" spans="1:4" ht="18.75" x14ac:dyDescent="0.3">
      <c r="A29" s="21"/>
      <c r="B29" s="14"/>
      <c r="C29" s="25" t="s">
        <v>1232</v>
      </c>
      <c r="D29" s="15" t="s">
        <v>1231</v>
      </c>
    </row>
    <row r="30" spans="1:4" ht="18.75" x14ac:dyDescent="0.3">
      <c r="A30" s="22" t="s">
        <v>189</v>
      </c>
      <c r="B30" s="16" t="s">
        <v>188</v>
      </c>
      <c r="C30" s="26" t="s">
        <v>189</v>
      </c>
      <c r="D30" s="17" t="s">
        <v>2676</v>
      </c>
    </row>
    <row r="31" spans="1:4" ht="18.75" x14ac:dyDescent="0.3">
      <c r="A31" s="22"/>
      <c r="B31" s="16"/>
      <c r="C31" s="26" t="s">
        <v>1232</v>
      </c>
      <c r="D31" s="17" t="s">
        <v>1231</v>
      </c>
    </row>
    <row r="32" spans="1:4" ht="18.75" x14ac:dyDescent="0.3">
      <c r="A32" s="21" t="s">
        <v>192</v>
      </c>
      <c r="B32" s="14" t="s">
        <v>191</v>
      </c>
      <c r="C32" s="25" t="s">
        <v>192</v>
      </c>
      <c r="D32" s="15" t="s">
        <v>2677</v>
      </c>
    </row>
    <row r="33" spans="1:4" ht="18.75" x14ac:dyDescent="0.3">
      <c r="A33" s="21"/>
      <c r="B33" s="14"/>
      <c r="C33" s="25" t="s">
        <v>1232</v>
      </c>
      <c r="D33" s="15" t="s">
        <v>1231</v>
      </c>
    </row>
    <row r="34" spans="1:4" ht="18.75" x14ac:dyDescent="0.3">
      <c r="A34" s="22" t="s">
        <v>196</v>
      </c>
      <c r="B34" s="16" t="s">
        <v>195</v>
      </c>
      <c r="C34" s="26" t="s">
        <v>196</v>
      </c>
      <c r="D34" s="17" t="s">
        <v>195</v>
      </c>
    </row>
    <row r="35" spans="1:4" ht="18.75" x14ac:dyDescent="0.3">
      <c r="A35" s="22"/>
      <c r="B35" s="16"/>
      <c r="C35" s="26" t="s">
        <v>1232</v>
      </c>
      <c r="D35" s="17" t="s">
        <v>1231</v>
      </c>
    </row>
    <row r="36" spans="1:4" ht="18.75" x14ac:dyDescent="0.3">
      <c r="A36" s="21" t="s">
        <v>199</v>
      </c>
      <c r="B36" s="14" t="s">
        <v>198</v>
      </c>
      <c r="C36" s="25" t="s">
        <v>199</v>
      </c>
      <c r="D36" s="15" t="s">
        <v>2679</v>
      </c>
    </row>
    <row r="37" spans="1:4" ht="18.75" x14ac:dyDescent="0.3">
      <c r="A37" s="21"/>
      <c r="B37" s="14"/>
      <c r="C37" s="25" t="s">
        <v>1232</v>
      </c>
      <c r="D37" s="15" t="s">
        <v>1231</v>
      </c>
    </row>
    <row r="38" spans="1:4" ht="18.75" x14ac:dyDescent="0.3">
      <c r="A38" s="22" t="s">
        <v>202</v>
      </c>
      <c r="B38" s="16" t="s">
        <v>201</v>
      </c>
      <c r="C38" s="26" t="s">
        <v>202</v>
      </c>
      <c r="D38" s="17" t="s">
        <v>201</v>
      </c>
    </row>
    <row r="39" spans="1:4" ht="18.75" x14ac:dyDescent="0.3">
      <c r="A39" s="22"/>
      <c r="B39" s="16"/>
      <c r="C39" s="26" t="s">
        <v>1232</v>
      </c>
      <c r="D39" s="17" t="s">
        <v>1231</v>
      </c>
    </row>
    <row r="40" spans="1:4" ht="18.75" x14ac:dyDescent="0.3">
      <c r="A40" s="21" t="s">
        <v>205</v>
      </c>
      <c r="B40" s="14" t="s">
        <v>204</v>
      </c>
      <c r="C40" s="25" t="s">
        <v>205</v>
      </c>
      <c r="D40" s="15" t="s">
        <v>2680</v>
      </c>
    </row>
    <row r="41" spans="1:4" ht="18.75" x14ac:dyDescent="0.3">
      <c r="A41" s="21"/>
      <c r="B41" s="14"/>
      <c r="C41" s="25" t="s">
        <v>1232</v>
      </c>
      <c r="D41" s="15" t="s">
        <v>1231</v>
      </c>
    </row>
    <row r="42" spans="1:4" ht="18.75" x14ac:dyDescent="0.3">
      <c r="A42" s="22" t="s">
        <v>267</v>
      </c>
      <c r="B42" s="16" t="s">
        <v>266</v>
      </c>
      <c r="C42" s="26" t="s">
        <v>267</v>
      </c>
      <c r="D42" s="17" t="s">
        <v>266</v>
      </c>
    </row>
    <row r="43" spans="1:4" ht="18.75" x14ac:dyDescent="0.3">
      <c r="A43" s="22"/>
      <c r="B43" s="16"/>
      <c r="C43" s="26" t="s">
        <v>304</v>
      </c>
      <c r="D43" s="17" t="s">
        <v>303</v>
      </c>
    </row>
    <row r="44" spans="1:4" ht="18.75" x14ac:dyDescent="0.3">
      <c r="A44" s="21" t="s">
        <v>270</v>
      </c>
      <c r="B44" s="14" t="s">
        <v>269</v>
      </c>
      <c r="C44" s="25" t="s">
        <v>270</v>
      </c>
      <c r="D44" s="15" t="s">
        <v>269</v>
      </c>
    </row>
    <row r="45" spans="1:4" ht="18.75" x14ac:dyDescent="0.3">
      <c r="A45" s="21"/>
      <c r="B45" s="14"/>
      <c r="C45" s="25" t="s">
        <v>304</v>
      </c>
      <c r="D45" s="15" t="s">
        <v>303</v>
      </c>
    </row>
    <row r="46" spans="1:4" ht="18.75" x14ac:dyDescent="0.3">
      <c r="A46" s="22" t="s">
        <v>275</v>
      </c>
      <c r="B46" s="16" t="s">
        <v>2691</v>
      </c>
      <c r="C46" s="26" t="s">
        <v>275</v>
      </c>
      <c r="D46" s="17" t="s">
        <v>2691</v>
      </c>
    </row>
    <row r="47" spans="1:4" ht="18.75" x14ac:dyDescent="0.3">
      <c r="A47" s="22"/>
      <c r="B47" s="16"/>
      <c r="C47" s="26" t="s">
        <v>304</v>
      </c>
      <c r="D47" s="17" t="s">
        <v>303</v>
      </c>
    </row>
    <row r="48" spans="1:4" ht="18.75" x14ac:dyDescent="0.3">
      <c r="A48" s="21" t="s">
        <v>277</v>
      </c>
      <c r="B48" s="14" t="s">
        <v>278</v>
      </c>
      <c r="C48" s="25" t="s">
        <v>277</v>
      </c>
      <c r="D48" s="15" t="s">
        <v>278</v>
      </c>
    </row>
    <row r="49" spans="1:4" ht="18.75" x14ac:dyDescent="0.3">
      <c r="A49" s="21"/>
      <c r="B49" s="14"/>
      <c r="C49" s="25" t="s">
        <v>304</v>
      </c>
      <c r="D49" s="15" t="s">
        <v>303</v>
      </c>
    </row>
    <row r="50" spans="1:4" ht="18.75" x14ac:dyDescent="0.3">
      <c r="A50" s="22" t="s">
        <v>281</v>
      </c>
      <c r="B50" s="16" t="s">
        <v>280</v>
      </c>
      <c r="C50" s="26" t="s">
        <v>275</v>
      </c>
      <c r="D50" s="17" t="s">
        <v>2691</v>
      </c>
    </row>
    <row r="51" spans="1:4" ht="18.75" x14ac:dyDescent="0.3">
      <c r="A51" s="22"/>
      <c r="B51" s="16"/>
      <c r="C51" s="26" t="s">
        <v>281</v>
      </c>
      <c r="D51" s="17" t="s">
        <v>2692</v>
      </c>
    </row>
    <row r="52" spans="1:4" ht="18.75" x14ac:dyDescent="0.3">
      <c r="A52" s="22"/>
      <c r="B52" s="16"/>
      <c r="C52" s="26" t="s">
        <v>304</v>
      </c>
      <c r="D52" s="17" t="s">
        <v>303</v>
      </c>
    </row>
    <row r="53" spans="1:4" ht="18.75" x14ac:dyDescent="0.3">
      <c r="A53" s="21" t="s">
        <v>284</v>
      </c>
      <c r="B53" s="14" t="s">
        <v>283</v>
      </c>
      <c r="C53" s="25" t="s">
        <v>284</v>
      </c>
      <c r="D53" s="15" t="s">
        <v>2693</v>
      </c>
    </row>
    <row r="54" spans="1:4" ht="18.75" x14ac:dyDescent="0.3">
      <c r="A54" s="21"/>
      <c r="B54" s="14"/>
      <c r="C54" s="25" t="s">
        <v>304</v>
      </c>
      <c r="D54" s="15" t="s">
        <v>303</v>
      </c>
    </row>
    <row r="55" spans="1:4" ht="18.75" x14ac:dyDescent="0.3">
      <c r="A55" s="22" t="s">
        <v>357</v>
      </c>
      <c r="B55" s="16" t="s">
        <v>355</v>
      </c>
      <c r="C55" s="26" t="s">
        <v>357</v>
      </c>
      <c r="D55" s="17" t="s">
        <v>355</v>
      </c>
    </row>
    <row r="56" spans="1:4" ht="18.75" x14ac:dyDescent="0.3">
      <c r="A56" s="22"/>
      <c r="B56" s="16"/>
      <c r="C56" s="26" t="s">
        <v>487</v>
      </c>
      <c r="D56" s="17" t="s">
        <v>486</v>
      </c>
    </row>
    <row r="57" spans="1:4" ht="18.75" x14ac:dyDescent="0.3">
      <c r="A57" s="21" t="s">
        <v>365</v>
      </c>
      <c r="B57" s="14" t="s">
        <v>364</v>
      </c>
      <c r="C57" s="25" t="s">
        <v>3578</v>
      </c>
      <c r="D57" s="15" t="s">
        <v>2699</v>
      </c>
    </row>
    <row r="58" spans="1:4" ht="18.75" x14ac:dyDescent="0.3">
      <c r="A58" s="21"/>
      <c r="B58" s="14"/>
      <c r="C58" s="25" t="s">
        <v>3537</v>
      </c>
      <c r="D58" s="15" t="s">
        <v>2700</v>
      </c>
    </row>
    <row r="59" spans="1:4" ht="18.75" x14ac:dyDescent="0.3">
      <c r="A59" s="22" t="s">
        <v>377</v>
      </c>
      <c r="B59" s="16" t="s">
        <v>376</v>
      </c>
      <c r="C59" s="26" t="s">
        <v>353</v>
      </c>
      <c r="D59" s="17" t="s">
        <v>351</v>
      </c>
    </row>
    <row r="60" spans="1:4" ht="18.75" x14ac:dyDescent="0.3">
      <c r="A60" s="22"/>
      <c r="B60" s="16"/>
      <c r="C60" s="26" t="s">
        <v>3537</v>
      </c>
      <c r="D60" s="17" t="s">
        <v>2700</v>
      </c>
    </row>
    <row r="61" spans="1:4" ht="18.75" x14ac:dyDescent="0.3">
      <c r="A61" s="22"/>
      <c r="B61" s="16"/>
      <c r="C61" s="26" t="s">
        <v>377</v>
      </c>
      <c r="D61" s="17" t="s">
        <v>376</v>
      </c>
    </row>
    <row r="62" spans="1:4" ht="18.75" x14ac:dyDescent="0.3">
      <c r="A62" s="21" t="s">
        <v>385</v>
      </c>
      <c r="B62" s="14" t="s">
        <v>383</v>
      </c>
      <c r="C62" s="25" t="s">
        <v>3538</v>
      </c>
      <c r="D62" s="15" t="s">
        <v>2709</v>
      </c>
    </row>
    <row r="63" spans="1:4" ht="18.75" x14ac:dyDescent="0.3">
      <c r="A63" s="21"/>
      <c r="B63" s="14"/>
      <c r="C63" s="25" t="s">
        <v>3539</v>
      </c>
      <c r="D63" s="15" t="s">
        <v>392</v>
      </c>
    </row>
    <row r="64" spans="1:4" ht="18.75" x14ac:dyDescent="0.3">
      <c r="A64" s="21"/>
      <c r="B64" s="14"/>
      <c r="C64" s="25" t="s">
        <v>3346</v>
      </c>
      <c r="D64" s="15" t="s">
        <v>387</v>
      </c>
    </row>
    <row r="65" spans="1:4" ht="18.75" x14ac:dyDescent="0.3">
      <c r="A65" s="21"/>
      <c r="B65" s="14"/>
      <c r="C65" s="25" t="s">
        <v>3581</v>
      </c>
      <c r="D65" s="15" t="s">
        <v>2716</v>
      </c>
    </row>
    <row r="66" spans="1:4" ht="18.75" x14ac:dyDescent="0.3">
      <c r="A66" s="21"/>
      <c r="B66" s="14"/>
      <c r="C66" s="25" t="s">
        <v>3582</v>
      </c>
      <c r="D66" s="15" t="s">
        <v>2718</v>
      </c>
    </row>
    <row r="67" spans="1:4" ht="18.75" x14ac:dyDescent="0.3">
      <c r="A67" s="22" t="s">
        <v>390</v>
      </c>
      <c r="B67" s="16" t="s">
        <v>389</v>
      </c>
      <c r="C67" s="26" t="s">
        <v>3538</v>
      </c>
      <c r="D67" s="17" t="s">
        <v>2709</v>
      </c>
    </row>
    <row r="68" spans="1:4" ht="18.75" x14ac:dyDescent="0.3">
      <c r="A68" s="22"/>
      <c r="B68" s="16"/>
      <c r="C68" s="26" t="s">
        <v>3346</v>
      </c>
      <c r="D68" s="17" t="s">
        <v>387</v>
      </c>
    </row>
    <row r="69" spans="1:4" ht="18.75" x14ac:dyDescent="0.3">
      <c r="A69" s="21" t="s">
        <v>393</v>
      </c>
      <c r="B69" s="14" t="s">
        <v>392</v>
      </c>
      <c r="C69" s="25" t="s">
        <v>3539</v>
      </c>
      <c r="D69" s="15" t="s">
        <v>392</v>
      </c>
    </row>
    <row r="70" spans="1:4" ht="18.75" x14ac:dyDescent="0.3">
      <c r="A70" s="21"/>
      <c r="B70" s="14"/>
      <c r="C70" s="25" t="s">
        <v>3346</v>
      </c>
      <c r="D70" s="15" t="s">
        <v>387</v>
      </c>
    </row>
    <row r="71" spans="1:4" ht="18.75" x14ac:dyDescent="0.3">
      <c r="A71" s="22" t="s">
        <v>399</v>
      </c>
      <c r="B71" s="16" t="s">
        <v>398</v>
      </c>
      <c r="C71" s="26" t="s">
        <v>3579</v>
      </c>
      <c r="D71" s="17" t="s">
        <v>2706</v>
      </c>
    </row>
    <row r="72" spans="1:4" ht="18.75" x14ac:dyDescent="0.3">
      <c r="A72" s="22"/>
      <c r="B72" s="16"/>
      <c r="C72" s="26" t="s">
        <v>3346</v>
      </c>
      <c r="D72" s="17" t="s">
        <v>387</v>
      </c>
    </row>
    <row r="73" spans="1:4" ht="18.75" x14ac:dyDescent="0.3">
      <c r="A73" s="22"/>
      <c r="B73" s="16"/>
      <c r="C73" s="26" t="s">
        <v>3580</v>
      </c>
      <c r="D73" s="17" t="s">
        <v>2712</v>
      </c>
    </row>
    <row r="74" spans="1:4" ht="18.75" x14ac:dyDescent="0.3">
      <c r="A74" s="21" t="s">
        <v>415</v>
      </c>
      <c r="B74" s="14" t="s">
        <v>413</v>
      </c>
      <c r="C74" s="25" t="s">
        <v>415</v>
      </c>
      <c r="D74" s="15" t="s">
        <v>413</v>
      </c>
    </row>
    <row r="75" spans="1:4" ht="18.75" x14ac:dyDescent="0.3">
      <c r="A75" s="21"/>
      <c r="B75" s="14"/>
      <c r="C75" s="25" t="s">
        <v>3348</v>
      </c>
      <c r="D75" s="15" t="s">
        <v>2726</v>
      </c>
    </row>
    <row r="76" spans="1:4" ht="18.75" x14ac:dyDescent="0.3">
      <c r="A76" s="21"/>
      <c r="B76" s="14"/>
      <c r="C76" s="25" t="s">
        <v>3351</v>
      </c>
      <c r="D76" s="15" t="s">
        <v>577</v>
      </c>
    </row>
    <row r="77" spans="1:4" ht="18.75" x14ac:dyDescent="0.3">
      <c r="A77" s="21"/>
      <c r="B77" s="14"/>
      <c r="C77" s="25" t="s">
        <v>3353</v>
      </c>
      <c r="D77" s="15" t="s">
        <v>597</v>
      </c>
    </row>
    <row r="78" spans="1:4" ht="18.75" x14ac:dyDescent="0.3">
      <c r="A78" s="22" t="s">
        <v>448</v>
      </c>
      <c r="B78" s="16" t="s">
        <v>447</v>
      </c>
      <c r="C78" s="26" t="s">
        <v>430</v>
      </c>
      <c r="D78" s="17" t="s">
        <v>429</v>
      </c>
    </row>
    <row r="79" spans="1:4" ht="18.75" x14ac:dyDescent="0.3">
      <c r="A79" s="22"/>
      <c r="B79" s="16"/>
      <c r="C79" s="26" t="s">
        <v>433</v>
      </c>
      <c r="D79" s="17" t="s">
        <v>432</v>
      </c>
    </row>
    <row r="80" spans="1:4" ht="18.75" x14ac:dyDescent="0.3">
      <c r="A80" s="22"/>
      <c r="B80" s="16"/>
      <c r="C80" s="26" t="s">
        <v>436</v>
      </c>
      <c r="D80" s="17" t="s">
        <v>435</v>
      </c>
    </row>
    <row r="81" spans="1:4" ht="18.75" x14ac:dyDescent="0.3">
      <c r="A81" s="22"/>
      <c r="B81" s="16"/>
      <c r="C81" s="26" t="s">
        <v>439</v>
      </c>
      <c r="D81" s="17" t="s">
        <v>438</v>
      </c>
    </row>
    <row r="82" spans="1:4" ht="18.75" x14ac:dyDescent="0.3">
      <c r="A82" s="22"/>
      <c r="B82" s="16"/>
      <c r="C82" s="26" t="s">
        <v>3348</v>
      </c>
      <c r="D82" s="17" t="s">
        <v>2726</v>
      </c>
    </row>
    <row r="83" spans="1:4" ht="18.75" x14ac:dyDescent="0.3">
      <c r="A83" s="21" t="s">
        <v>487</v>
      </c>
      <c r="B83" s="14" t="s">
        <v>486</v>
      </c>
      <c r="C83" s="25" t="s">
        <v>487</v>
      </c>
      <c r="D83" s="15" t="s">
        <v>486</v>
      </c>
    </row>
    <row r="84" spans="1:4" ht="18.75" x14ac:dyDescent="0.3">
      <c r="A84" s="21"/>
      <c r="B84" s="14"/>
      <c r="C84" s="25" t="s">
        <v>2129</v>
      </c>
      <c r="D84" s="15" t="s">
        <v>2127</v>
      </c>
    </row>
    <row r="85" spans="1:4" ht="18.75" x14ac:dyDescent="0.3">
      <c r="A85" s="21"/>
      <c r="B85" s="14"/>
      <c r="C85" s="25" t="s">
        <v>3574</v>
      </c>
      <c r="D85" s="15" t="s">
        <v>3148</v>
      </c>
    </row>
    <row r="86" spans="1:4" ht="18.75" x14ac:dyDescent="0.3">
      <c r="A86" s="22" t="s">
        <v>522</v>
      </c>
      <c r="B86" s="16" t="s">
        <v>521</v>
      </c>
      <c r="C86" s="26" t="s">
        <v>513</v>
      </c>
      <c r="D86" s="17" t="s">
        <v>512</v>
      </c>
    </row>
    <row r="87" spans="1:4" ht="18.75" x14ac:dyDescent="0.3">
      <c r="A87" s="22"/>
      <c r="B87" s="16"/>
      <c r="C87" s="26" t="s">
        <v>522</v>
      </c>
      <c r="D87" s="17" t="s">
        <v>521</v>
      </c>
    </row>
    <row r="88" spans="1:4" ht="18.75" x14ac:dyDescent="0.3">
      <c r="A88" s="21" t="s">
        <v>528</v>
      </c>
      <c r="B88" s="14" t="s">
        <v>527</v>
      </c>
      <c r="C88" s="25" t="s">
        <v>528</v>
      </c>
      <c r="D88" s="15" t="s">
        <v>527</v>
      </c>
    </row>
    <row r="89" spans="1:4" ht="18.75" x14ac:dyDescent="0.3">
      <c r="A89" s="21"/>
      <c r="B89" s="14"/>
      <c r="C89" s="25" t="s">
        <v>1179</v>
      </c>
      <c r="D89" s="15" t="s">
        <v>2832</v>
      </c>
    </row>
    <row r="90" spans="1:4" ht="18.75" x14ac:dyDescent="0.3">
      <c r="A90" s="22" t="s">
        <v>551</v>
      </c>
      <c r="B90" s="16" t="s">
        <v>550</v>
      </c>
      <c r="C90" s="26" t="s">
        <v>522</v>
      </c>
      <c r="D90" s="17" t="s">
        <v>521</v>
      </c>
    </row>
    <row r="91" spans="1:4" ht="18.75" x14ac:dyDescent="0.3">
      <c r="A91" s="22"/>
      <c r="B91" s="16"/>
      <c r="C91" s="26" t="s">
        <v>554</v>
      </c>
      <c r="D91" s="17" t="s">
        <v>2739</v>
      </c>
    </row>
    <row r="92" spans="1:4" ht="18.75" x14ac:dyDescent="0.3">
      <c r="A92" s="21" t="s">
        <v>554</v>
      </c>
      <c r="B92" s="14" t="s">
        <v>553</v>
      </c>
      <c r="C92" s="25" t="s">
        <v>551</v>
      </c>
      <c r="D92" s="15" t="s">
        <v>2734</v>
      </c>
    </row>
    <row r="93" spans="1:4" ht="18.75" x14ac:dyDescent="0.3">
      <c r="A93" s="21"/>
      <c r="B93" s="14"/>
      <c r="C93" s="25" t="s">
        <v>3583</v>
      </c>
      <c r="D93" s="15" t="s">
        <v>2736</v>
      </c>
    </row>
    <row r="94" spans="1:4" ht="18.75" x14ac:dyDescent="0.3">
      <c r="A94" s="21"/>
      <c r="B94" s="14"/>
      <c r="C94" s="25" t="s">
        <v>3584</v>
      </c>
      <c r="D94" s="15" t="s">
        <v>2738</v>
      </c>
    </row>
    <row r="95" spans="1:4" ht="18.75" x14ac:dyDescent="0.3">
      <c r="A95" s="21"/>
      <c r="B95" s="14"/>
      <c r="C95" s="25" t="s">
        <v>554</v>
      </c>
      <c r="D95" s="15" t="s">
        <v>2739</v>
      </c>
    </row>
    <row r="96" spans="1:4" ht="18.75" x14ac:dyDescent="0.3">
      <c r="A96" s="22" t="s">
        <v>595</v>
      </c>
      <c r="B96" s="16" t="s">
        <v>594</v>
      </c>
      <c r="C96" s="26" t="s">
        <v>583</v>
      </c>
      <c r="D96" s="17" t="s">
        <v>582</v>
      </c>
    </row>
    <row r="97" spans="1:4" ht="18.75" x14ac:dyDescent="0.3">
      <c r="A97" s="22"/>
      <c r="B97" s="16"/>
      <c r="C97" s="26" t="s">
        <v>586</v>
      </c>
      <c r="D97" s="17" t="s">
        <v>585</v>
      </c>
    </row>
    <row r="98" spans="1:4" ht="18.75" x14ac:dyDescent="0.3">
      <c r="A98" s="22"/>
      <c r="B98" s="16"/>
      <c r="C98" s="26" t="s">
        <v>589</v>
      </c>
      <c r="D98" s="17" t="s">
        <v>591</v>
      </c>
    </row>
    <row r="99" spans="1:4" ht="18.75" x14ac:dyDescent="0.3">
      <c r="A99" s="22"/>
      <c r="B99" s="16"/>
      <c r="C99" s="26" t="s">
        <v>3353</v>
      </c>
      <c r="D99" s="17" t="s">
        <v>597</v>
      </c>
    </row>
    <row r="100" spans="1:4" ht="18.75" x14ac:dyDescent="0.3">
      <c r="A100" s="21" t="s">
        <v>673</v>
      </c>
      <c r="B100" s="14" t="s">
        <v>672</v>
      </c>
      <c r="C100" s="25" t="s">
        <v>589</v>
      </c>
      <c r="D100" s="15" t="s">
        <v>591</v>
      </c>
    </row>
    <row r="101" spans="1:4" ht="18.75" x14ac:dyDescent="0.3">
      <c r="A101" s="21"/>
      <c r="B101" s="14"/>
      <c r="C101" s="25" t="s">
        <v>3585</v>
      </c>
      <c r="D101" s="15" t="s">
        <v>2748</v>
      </c>
    </row>
    <row r="102" spans="1:4" ht="18.75" x14ac:dyDescent="0.3">
      <c r="A102" s="22" t="s">
        <v>685</v>
      </c>
      <c r="B102" s="16" t="s">
        <v>686</v>
      </c>
      <c r="C102" s="26" t="s">
        <v>353</v>
      </c>
      <c r="D102" s="17" t="s">
        <v>351</v>
      </c>
    </row>
    <row r="103" spans="1:4" ht="18.75" x14ac:dyDescent="0.3">
      <c r="A103" s="22"/>
      <c r="B103" s="16"/>
      <c r="C103" s="26" t="s">
        <v>685</v>
      </c>
      <c r="D103" s="17" t="s">
        <v>686</v>
      </c>
    </row>
    <row r="104" spans="1:4" ht="18.75" x14ac:dyDescent="0.3">
      <c r="A104" s="21" t="s">
        <v>744</v>
      </c>
      <c r="B104" s="14" t="s">
        <v>743</v>
      </c>
      <c r="C104" s="25" t="s">
        <v>741</v>
      </c>
      <c r="D104" s="15" t="s">
        <v>740</v>
      </c>
    </row>
    <row r="105" spans="1:4" ht="18.75" x14ac:dyDescent="0.3">
      <c r="A105" s="21"/>
      <c r="B105" s="14"/>
      <c r="C105" s="25" t="s">
        <v>744</v>
      </c>
      <c r="D105" s="15" t="s">
        <v>743</v>
      </c>
    </row>
    <row r="106" spans="1:4" ht="18.75" x14ac:dyDescent="0.3">
      <c r="A106" s="22" t="s">
        <v>759</v>
      </c>
      <c r="B106" s="16" t="s">
        <v>758</v>
      </c>
      <c r="C106" s="26" t="s">
        <v>759</v>
      </c>
      <c r="D106" s="17" t="s">
        <v>2753</v>
      </c>
    </row>
    <row r="107" spans="1:4" ht="18.75" x14ac:dyDescent="0.3">
      <c r="A107" s="22"/>
      <c r="B107" s="16"/>
      <c r="C107" s="26" t="s">
        <v>766</v>
      </c>
      <c r="D107" s="17" t="s">
        <v>2755</v>
      </c>
    </row>
    <row r="108" spans="1:4" ht="18.75" x14ac:dyDescent="0.3">
      <c r="A108" s="21" t="s">
        <v>781</v>
      </c>
      <c r="B108" s="14" t="s">
        <v>780</v>
      </c>
      <c r="C108" s="25" t="s">
        <v>786</v>
      </c>
      <c r="D108" s="15" t="s">
        <v>774</v>
      </c>
    </row>
    <row r="109" spans="1:4" ht="18.75" x14ac:dyDescent="0.3">
      <c r="A109" s="21"/>
      <c r="B109" s="14"/>
      <c r="C109" s="25" t="s">
        <v>789</v>
      </c>
      <c r="D109" s="15" t="s">
        <v>2759</v>
      </c>
    </row>
    <row r="110" spans="1:4" ht="18.75" x14ac:dyDescent="0.3">
      <c r="A110" s="22" t="s">
        <v>822</v>
      </c>
      <c r="B110" s="16" t="s">
        <v>820</v>
      </c>
      <c r="C110" s="26" t="s">
        <v>822</v>
      </c>
      <c r="D110" s="17" t="s">
        <v>820</v>
      </c>
    </row>
    <row r="111" spans="1:4" ht="18.75" x14ac:dyDescent="0.3">
      <c r="A111" s="22"/>
      <c r="B111" s="16"/>
      <c r="C111" s="26" t="s">
        <v>918</v>
      </c>
      <c r="D111" s="17" t="s">
        <v>2780</v>
      </c>
    </row>
    <row r="112" spans="1:4" ht="18.75" x14ac:dyDescent="0.3">
      <c r="A112" s="21" t="s">
        <v>834</v>
      </c>
      <c r="B112" s="14" t="s">
        <v>3575</v>
      </c>
      <c r="C112" s="25" t="s">
        <v>826</v>
      </c>
      <c r="D112" s="15" t="s">
        <v>824</v>
      </c>
    </row>
    <row r="113" spans="1:4" ht="18.75" x14ac:dyDescent="0.3">
      <c r="A113" s="21"/>
      <c r="B113" s="14"/>
      <c r="C113" s="25" t="s">
        <v>834</v>
      </c>
      <c r="D113" s="15" t="s">
        <v>2767</v>
      </c>
    </row>
    <row r="114" spans="1:4" ht="18.75" x14ac:dyDescent="0.3">
      <c r="A114" s="22" t="s">
        <v>843</v>
      </c>
      <c r="B114" s="16" t="s">
        <v>844</v>
      </c>
      <c r="C114" s="26" t="s">
        <v>843</v>
      </c>
      <c r="D114" s="17" t="s">
        <v>844</v>
      </c>
    </row>
    <row r="115" spans="1:4" ht="18.75" x14ac:dyDescent="0.3">
      <c r="A115" s="22"/>
      <c r="B115" s="16"/>
      <c r="C115" s="26" t="s">
        <v>1050</v>
      </c>
      <c r="D115" s="17" t="s">
        <v>1048</v>
      </c>
    </row>
    <row r="116" spans="1:4" ht="18.75" x14ac:dyDescent="0.3">
      <c r="A116" s="21" t="s">
        <v>848</v>
      </c>
      <c r="B116" s="14" t="s">
        <v>846</v>
      </c>
      <c r="C116" s="25" t="s">
        <v>848</v>
      </c>
      <c r="D116" s="15" t="s">
        <v>2768</v>
      </c>
    </row>
    <row r="117" spans="1:4" ht="18.75" x14ac:dyDescent="0.3">
      <c r="A117" s="21"/>
      <c r="B117" s="14"/>
      <c r="C117" s="25" t="s">
        <v>3586</v>
      </c>
      <c r="D117" s="15" t="s">
        <v>2770</v>
      </c>
    </row>
    <row r="118" spans="1:4" ht="18.75" x14ac:dyDescent="0.3">
      <c r="A118" s="22" t="s">
        <v>855</v>
      </c>
      <c r="B118" s="16" t="s">
        <v>854</v>
      </c>
      <c r="C118" s="26" t="s">
        <v>855</v>
      </c>
      <c r="D118" s="17" t="s">
        <v>2773</v>
      </c>
    </row>
    <row r="119" spans="1:4" ht="18.75" x14ac:dyDescent="0.3">
      <c r="A119" s="22"/>
      <c r="B119" s="16"/>
      <c r="C119" s="26" t="s">
        <v>858</v>
      </c>
      <c r="D119" s="17" t="s">
        <v>857</v>
      </c>
    </row>
    <row r="120" spans="1:4" ht="18.75" x14ac:dyDescent="0.3">
      <c r="A120" s="22"/>
      <c r="B120" s="16"/>
      <c r="C120" s="26" t="s">
        <v>889</v>
      </c>
      <c r="D120" s="17" t="s">
        <v>887</v>
      </c>
    </row>
    <row r="121" spans="1:4" ht="18.75" x14ac:dyDescent="0.3">
      <c r="A121" s="21" t="s">
        <v>873</v>
      </c>
      <c r="B121" s="14" t="s">
        <v>872</v>
      </c>
      <c r="C121" s="25" t="s">
        <v>815</v>
      </c>
      <c r="D121" s="15" t="s">
        <v>812</v>
      </c>
    </row>
    <row r="122" spans="1:4" ht="18.75" x14ac:dyDescent="0.3">
      <c r="A122" s="21"/>
      <c r="B122" s="14"/>
      <c r="C122" s="25" t="s">
        <v>873</v>
      </c>
      <c r="D122" s="15" t="s">
        <v>872</v>
      </c>
    </row>
    <row r="123" spans="1:4" ht="18.75" x14ac:dyDescent="0.3">
      <c r="A123" s="22" t="s">
        <v>889</v>
      </c>
      <c r="B123" s="16" t="s">
        <v>887</v>
      </c>
      <c r="C123" s="26" t="s">
        <v>889</v>
      </c>
      <c r="D123" s="17" t="s">
        <v>887</v>
      </c>
    </row>
    <row r="124" spans="1:4" ht="18.75" x14ac:dyDescent="0.3">
      <c r="A124" s="22"/>
      <c r="B124" s="16"/>
      <c r="C124" s="26" t="s">
        <v>3361</v>
      </c>
      <c r="D124" s="17" t="s">
        <v>2786</v>
      </c>
    </row>
    <row r="125" spans="1:4" ht="18.75" x14ac:dyDescent="0.3">
      <c r="A125" s="21" t="s">
        <v>895</v>
      </c>
      <c r="B125" s="14" t="s">
        <v>894</v>
      </c>
      <c r="C125" s="25" t="s">
        <v>3540</v>
      </c>
      <c r="D125" s="15" t="s">
        <v>2777</v>
      </c>
    </row>
    <row r="126" spans="1:4" ht="18.75" x14ac:dyDescent="0.3">
      <c r="A126" s="21"/>
      <c r="B126" s="14"/>
      <c r="C126" s="25" t="s">
        <v>3541</v>
      </c>
      <c r="D126" s="15" t="s">
        <v>2778</v>
      </c>
    </row>
    <row r="127" spans="1:4" ht="18.75" x14ac:dyDescent="0.3">
      <c r="A127" s="22" t="s">
        <v>930</v>
      </c>
      <c r="B127" s="16" t="s">
        <v>928</v>
      </c>
      <c r="C127" s="26" t="s">
        <v>930</v>
      </c>
      <c r="D127" s="17" t="s">
        <v>928</v>
      </c>
    </row>
    <row r="128" spans="1:4" ht="18.75" x14ac:dyDescent="0.3">
      <c r="A128" s="22"/>
      <c r="B128" s="16"/>
      <c r="C128" s="26" t="s">
        <v>946</v>
      </c>
      <c r="D128" s="17" t="s">
        <v>2787</v>
      </c>
    </row>
    <row r="129" spans="1:4" ht="18.75" x14ac:dyDescent="0.3">
      <c r="A129" s="21" t="s">
        <v>958</v>
      </c>
      <c r="B129" s="14" t="s">
        <v>957</v>
      </c>
      <c r="C129" s="25" t="s">
        <v>955</v>
      </c>
      <c r="D129" s="15" t="s">
        <v>2790</v>
      </c>
    </row>
    <row r="130" spans="1:4" ht="18.75" x14ac:dyDescent="0.3">
      <c r="A130" s="21"/>
      <c r="B130" s="14"/>
      <c r="C130" s="25" t="s">
        <v>960</v>
      </c>
      <c r="D130" s="15" t="s">
        <v>2791</v>
      </c>
    </row>
    <row r="131" spans="1:4" ht="18.75" x14ac:dyDescent="0.3">
      <c r="A131" s="22" t="s">
        <v>966</v>
      </c>
      <c r="B131" s="16" t="s">
        <v>964</v>
      </c>
      <c r="C131" s="26" t="s">
        <v>855</v>
      </c>
      <c r="D131" s="17" t="s">
        <v>2773</v>
      </c>
    </row>
    <row r="132" spans="1:4" ht="18.75" x14ac:dyDescent="0.3">
      <c r="A132" s="22"/>
      <c r="B132" s="16"/>
      <c r="C132" s="26" t="s">
        <v>966</v>
      </c>
      <c r="D132" s="17" t="s">
        <v>964</v>
      </c>
    </row>
    <row r="133" spans="1:4" ht="18.75" x14ac:dyDescent="0.3">
      <c r="A133" s="21" t="s">
        <v>975</v>
      </c>
      <c r="B133" s="14" t="s">
        <v>974</v>
      </c>
      <c r="C133" s="25" t="s">
        <v>889</v>
      </c>
      <c r="D133" s="15" t="s">
        <v>887</v>
      </c>
    </row>
    <row r="134" spans="1:4" ht="18.75" x14ac:dyDescent="0.3">
      <c r="A134" s="21"/>
      <c r="B134" s="14"/>
      <c r="C134" s="25" t="s">
        <v>975</v>
      </c>
      <c r="D134" s="15" t="s">
        <v>974</v>
      </c>
    </row>
    <row r="135" spans="1:4" ht="18.75" x14ac:dyDescent="0.3">
      <c r="A135" s="22" t="s">
        <v>978</v>
      </c>
      <c r="B135" s="16" t="s">
        <v>977</v>
      </c>
      <c r="C135" s="26" t="s">
        <v>608</v>
      </c>
      <c r="D135" s="17" t="s">
        <v>607</v>
      </c>
    </row>
    <row r="136" spans="1:4" ht="18.75" x14ac:dyDescent="0.3">
      <c r="A136" s="22"/>
      <c r="B136" s="16"/>
      <c r="C136" s="26" t="s">
        <v>3541</v>
      </c>
      <c r="D136" s="17" t="s">
        <v>2778</v>
      </c>
    </row>
    <row r="137" spans="1:4" ht="18.75" x14ac:dyDescent="0.3">
      <c r="A137" s="22"/>
      <c r="B137" s="16"/>
      <c r="C137" s="26" t="s">
        <v>924</v>
      </c>
      <c r="D137" s="17" t="s">
        <v>2781</v>
      </c>
    </row>
    <row r="138" spans="1:4" ht="18.75" x14ac:dyDescent="0.3">
      <c r="A138" s="22"/>
      <c r="B138" s="16"/>
      <c r="C138" s="26" t="s">
        <v>978</v>
      </c>
      <c r="D138" s="17" t="s">
        <v>977</v>
      </c>
    </row>
    <row r="139" spans="1:4" ht="18.75" x14ac:dyDescent="0.3">
      <c r="A139" s="21" t="s">
        <v>1011</v>
      </c>
      <c r="B139" s="14" t="s">
        <v>1010</v>
      </c>
      <c r="C139" s="25" t="s">
        <v>3541</v>
      </c>
      <c r="D139" s="15" t="s">
        <v>2778</v>
      </c>
    </row>
    <row r="140" spans="1:4" ht="18.75" x14ac:dyDescent="0.3">
      <c r="A140" s="21"/>
      <c r="B140" s="14"/>
      <c r="C140" s="25" t="s">
        <v>1011</v>
      </c>
      <c r="D140" s="15" t="s">
        <v>1010</v>
      </c>
    </row>
    <row r="141" spans="1:4" ht="18.75" x14ac:dyDescent="0.3">
      <c r="A141" s="22" t="s">
        <v>1014</v>
      </c>
      <c r="B141" s="16" t="s">
        <v>1013</v>
      </c>
      <c r="C141" s="26" t="s">
        <v>1011</v>
      </c>
      <c r="D141" s="17" t="s">
        <v>1010</v>
      </c>
    </row>
    <row r="142" spans="1:4" ht="18.75" x14ac:dyDescent="0.3">
      <c r="A142" s="22"/>
      <c r="B142" s="16"/>
      <c r="C142" s="26" t="s">
        <v>1014</v>
      </c>
      <c r="D142" s="17" t="s">
        <v>2797</v>
      </c>
    </row>
    <row r="143" spans="1:4" ht="18.75" x14ac:dyDescent="0.3">
      <c r="A143" s="21" t="s">
        <v>1021</v>
      </c>
      <c r="B143" s="14" t="s">
        <v>1018</v>
      </c>
      <c r="C143" s="25" t="s">
        <v>3587</v>
      </c>
      <c r="D143" s="15" t="s">
        <v>2800</v>
      </c>
    </row>
    <row r="144" spans="1:4" ht="18.75" x14ac:dyDescent="0.3">
      <c r="A144" s="21"/>
      <c r="B144" s="14"/>
      <c r="C144" s="25" t="s">
        <v>3588</v>
      </c>
      <c r="D144" s="15" t="s">
        <v>2802</v>
      </c>
    </row>
    <row r="145" spans="1:4" ht="18.75" x14ac:dyDescent="0.3">
      <c r="A145" s="21"/>
      <c r="B145" s="14"/>
      <c r="C145" s="25" t="s">
        <v>3589</v>
      </c>
      <c r="D145" s="15" t="s">
        <v>2804</v>
      </c>
    </row>
    <row r="146" spans="1:4" ht="18.75" x14ac:dyDescent="0.3">
      <c r="A146" s="21"/>
      <c r="B146" s="14"/>
      <c r="C146" s="25" t="s">
        <v>3590</v>
      </c>
      <c r="D146" s="15" t="s">
        <v>2806</v>
      </c>
    </row>
    <row r="147" spans="1:4" ht="18.75" x14ac:dyDescent="0.3">
      <c r="A147" s="22" t="s">
        <v>1050</v>
      </c>
      <c r="B147" s="16" t="s">
        <v>1048</v>
      </c>
      <c r="C147" s="26" t="s">
        <v>1050</v>
      </c>
      <c r="D147" s="17" t="s">
        <v>1048</v>
      </c>
    </row>
    <row r="148" spans="1:4" ht="18.75" x14ac:dyDescent="0.3">
      <c r="A148" s="22"/>
      <c r="B148" s="16"/>
      <c r="C148" s="26" t="s">
        <v>1057</v>
      </c>
      <c r="D148" s="17" t="s">
        <v>2810</v>
      </c>
    </row>
    <row r="149" spans="1:4" ht="18.75" x14ac:dyDescent="0.3">
      <c r="A149" s="21" t="s">
        <v>1057</v>
      </c>
      <c r="B149" s="14" t="s">
        <v>1056</v>
      </c>
      <c r="C149" s="25" t="s">
        <v>889</v>
      </c>
      <c r="D149" s="15" t="s">
        <v>887</v>
      </c>
    </row>
    <row r="150" spans="1:4" ht="18.75" x14ac:dyDescent="0.3">
      <c r="A150" s="21"/>
      <c r="B150" s="14"/>
      <c r="C150" s="25" t="s">
        <v>1042</v>
      </c>
      <c r="D150" s="15" t="s">
        <v>1040</v>
      </c>
    </row>
    <row r="151" spans="1:4" ht="18.75" x14ac:dyDescent="0.3">
      <c r="A151" s="21"/>
      <c r="B151" s="14"/>
      <c r="C151" s="25" t="s">
        <v>1057</v>
      </c>
      <c r="D151" s="15" t="s">
        <v>2810</v>
      </c>
    </row>
    <row r="152" spans="1:4" ht="18.75" x14ac:dyDescent="0.3">
      <c r="A152" s="22" t="s">
        <v>1076</v>
      </c>
      <c r="B152" s="16" t="s">
        <v>1075</v>
      </c>
      <c r="C152" s="26" t="s">
        <v>1067</v>
      </c>
      <c r="D152" s="17" t="s">
        <v>2814</v>
      </c>
    </row>
    <row r="153" spans="1:4" ht="18.75" x14ac:dyDescent="0.3">
      <c r="A153" s="22"/>
      <c r="B153" s="16"/>
      <c r="C153" s="26" t="s">
        <v>1076</v>
      </c>
      <c r="D153" s="17" t="s">
        <v>2817</v>
      </c>
    </row>
    <row r="154" spans="1:4" ht="18.75" x14ac:dyDescent="0.3">
      <c r="A154" s="21" t="s">
        <v>1085</v>
      </c>
      <c r="B154" s="14" t="s">
        <v>1084</v>
      </c>
      <c r="C154" s="25" t="s">
        <v>1007</v>
      </c>
      <c r="D154" s="15" t="s">
        <v>1005</v>
      </c>
    </row>
    <row r="155" spans="1:4" ht="18.75" x14ac:dyDescent="0.3">
      <c r="A155" s="21"/>
      <c r="B155" s="14"/>
      <c r="C155" s="25" t="s">
        <v>1076</v>
      </c>
      <c r="D155" s="15" t="s">
        <v>2817</v>
      </c>
    </row>
    <row r="156" spans="1:4" ht="18.75" x14ac:dyDescent="0.3">
      <c r="A156" s="21"/>
      <c r="B156" s="14"/>
      <c r="C156" s="25" t="s">
        <v>1079</v>
      </c>
      <c r="D156" s="15" t="s">
        <v>2818</v>
      </c>
    </row>
    <row r="157" spans="1:4" ht="18.75" x14ac:dyDescent="0.3">
      <c r="A157" s="22" t="s">
        <v>1139</v>
      </c>
      <c r="B157" s="16" t="s">
        <v>3365</v>
      </c>
      <c r="C157" s="26" t="s">
        <v>1109</v>
      </c>
      <c r="D157" s="17" t="s">
        <v>1111</v>
      </c>
    </row>
    <row r="158" spans="1:4" ht="18.75" x14ac:dyDescent="0.3">
      <c r="A158" s="22"/>
      <c r="B158" s="16"/>
      <c r="C158" s="26" t="s">
        <v>1129</v>
      </c>
      <c r="D158" s="17" t="s">
        <v>1128</v>
      </c>
    </row>
    <row r="159" spans="1:4" ht="18.75" x14ac:dyDescent="0.3">
      <c r="A159" s="21" t="s">
        <v>1165</v>
      </c>
      <c r="B159" s="14" t="s">
        <v>1164</v>
      </c>
      <c r="C159" s="25" t="s">
        <v>1176</v>
      </c>
      <c r="D159" s="15" t="s">
        <v>2831</v>
      </c>
    </row>
    <row r="160" spans="1:4" ht="18.75" x14ac:dyDescent="0.3">
      <c r="A160" s="21"/>
      <c r="B160" s="14"/>
      <c r="C160" s="25" t="s">
        <v>1179</v>
      </c>
      <c r="D160" s="15" t="s">
        <v>2832</v>
      </c>
    </row>
    <row r="161" spans="1:4" ht="18.75" x14ac:dyDescent="0.3">
      <c r="A161" s="22" t="s">
        <v>1168</v>
      </c>
      <c r="B161" s="16" t="s">
        <v>1167</v>
      </c>
      <c r="C161" s="26" t="s">
        <v>3591</v>
      </c>
      <c r="D161" s="17" t="s">
        <v>2828</v>
      </c>
    </row>
    <row r="162" spans="1:4" ht="18.75" x14ac:dyDescent="0.3">
      <c r="A162" s="22"/>
      <c r="B162" s="16"/>
      <c r="C162" s="26" t="s">
        <v>1168</v>
      </c>
      <c r="D162" s="17" t="s">
        <v>2829</v>
      </c>
    </row>
    <row r="163" spans="1:4" ht="18.75" x14ac:dyDescent="0.3">
      <c r="A163" s="21" t="s">
        <v>1171</v>
      </c>
      <c r="B163" s="14" t="s">
        <v>1170</v>
      </c>
      <c r="C163" s="25" t="s">
        <v>3542</v>
      </c>
      <c r="D163" s="15" t="s">
        <v>2827</v>
      </c>
    </row>
    <row r="164" spans="1:4" ht="18.75" x14ac:dyDescent="0.3">
      <c r="A164" s="21"/>
      <c r="B164" s="14"/>
      <c r="C164" s="25" t="s">
        <v>1168</v>
      </c>
      <c r="D164" s="15" t="s">
        <v>2829</v>
      </c>
    </row>
    <row r="165" spans="1:4" ht="18.75" x14ac:dyDescent="0.3">
      <c r="A165" s="22" t="s">
        <v>1176</v>
      </c>
      <c r="B165" s="16" t="s">
        <v>1175</v>
      </c>
      <c r="C165" s="26" t="s">
        <v>3542</v>
      </c>
      <c r="D165" s="17" t="s">
        <v>2827</v>
      </c>
    </row>
    <row r="166" spans="1:4" ht="18.75" x14ac:dyDescent="0.3">
      <c r="A166" s="22"/>
      <c r="B166" s="16"/>
      <c r="C166" s="26" t="s">
        <v>1168</v>
      </c>
      <c r="D166" s="17" t="s">
        <v>2829</v>
      </c>
    </row>
    <row r="167" spans="1:4" ht="18.75" x14ac:dyDescent="0.3">
      <c r="A167" s="21" t="s">
        <v>1179</v>
      </c>
      <c r="B167" s="14" t="s">
        <v>1178</v>
      </c>
      <c r="C167" s="25" t="s">
        <v>3542</v>
      </c>
      <c r="D167" s="15" t="s">
        <v>2827</v>
      </c>
    </row>
    <row r="168" spans="1:4" ht="18.75" x14ac:dyDescent="0.3">
      <c r="A168" s="21"/>
      <c r="B168" s="14"/>
      <c r="C168" s="25" t="s">
        <v>1168</v>
      </c>
      <c r="D168" s="15" t="s">
        <v>2829</v>
      </c>
    </row>
    <row r="169" spans="1:4" ht="18.75" x14ac:dyDescent="0.3">
      <c r="A169" s="22" t="s">
        <v>1182</v>
      </c>
      <c r="B169" s="16" t="s">
        <v>1181</v>
      </c>
      <c r="C169" s="26" t="s">
        <v>3542</v>
      </c>
      <c r="D169" s="17" t="s">
        <v>2827</v>
      </c>
    </row>
    <row r="170" spans="1:4" ht="18.75" x14ac:dyDescent="0.3">
      <c r="A170" s="22"/>
      <c r="B170" s="16"/>
      <c r="C170" s="26" t="s">
        <v>1168</v>
      </c>
      <c r="D170" s="17" t="s">
        <v>2829</v>
      </c>
    </row>
    <row r="171" spans="1:4" ht="18.75" x14ac:dyDescent="0.3">
      <c r="A171" s="21" t="s">
        <v>1214</v>
      </c>
      <c r="B171" s="14" t="s">
        <v>1213</v>
      </c>
      <c r="C171" s="25" t="s">
        <v>3540</v>
      </c>
      <c r="D171" s="15" t="s">
        <v>2777</v>
      </c>
    </row>
    <row r="172" spans="1:4" ht="18.75" x14ac:dyDescent="0.3">
      <c r="A172" s="21"/>
      <c r="B172" s="14"/>
      <c r="C172" s="25" t="s">
        <v>1214</v>
      </c>
      <c r="D172" s="15" t="s">
        <v>2838</v>
      </c>
    </row>
    <row r="173" spans="1:4" ht="18.75" x14ac:dyDescent="0.3">
      <c r="A173" s="22" t="s">
        <v>1222</v>
      </c>
      <c r="B173" s="16" t="s">
        <v>1221</v>
      </c>
      <c r="C173" s="26" t="s">
        <v>1222</v>
      </c>
      <c r="D173" s="17" t="s">
        <v>2840</v>
      </c>
    </row>
    <row r="174" spans="1:4" ht="18.75" x14ac:dyDescent="0.3">
      <c r="A174" s="22"/>
      <c r="B174" s="16"/>
      <c r="C174" s="26" t="s">
        <v>3371</v>
      </c>
      <c r="D174" s="17" t="s">
        <v>2846</v>
      </c>
    </row>
    <row r="175" spans="1:4" ht="18.75" x14ac:dyDescent="0.3">
      <c r="A175" s="21" t="s">
        <v>1242</v>
      </c>
      <c r="B175" s="14" t="s">
        <v>1241</v>
      </c>
      <c r="C175" s="25" t="s">
        <v>1242</v>
      </c>
      <c r="D175" s="15" t="s">
        <v>2842</v>
      </c>
    </row>
    <row r="176" spans="1:4" ht="18.75" x14ac:dyDescent="0.3">
      <c r="A176" s="21"/>
      <c r="B176" s="14"/>
      <c r="C176" s="25" t="s">
        <v>3371</v>
      </c>
      <c r="D176" s="15" t="s">
        <v>2846</v>
      </c>
    </row>
    <row r="177" spans="1:4" ht="18.75" x14ac:dyDescent="0.3">
      <c r="A177" s="22" t="s">
        <v>1245</v>
      </c>
      <c r="B177" s="16" t="s">
        <v>1244</v>
      </c>
      <c r="C177" s="26" t="s">
        <v>3369</v>
      </c>
      <c r="D177" s="17" t="s">
        <v>1247</v>
      </c>
    </row>
    <row r="178" spans="1:4" ht="18.75" x14ac:dyDescent="0.3">
      <c r="A178" s="22"/>
      <c r="B178" s="16"/>
      <c r="C178" s="26" t="s">
        <v>3371</v>
      </c>
      <c r="D178" s="17" t="s">
        <v>2846</v>
      </c>
    </row>
    <row r="179" spans="1:4" ht="18.75" x14ac:dyDescent="0.3">
      <c r="A179" s="21" t="s">
        <v>1267</v>
      </c>
      <c r="B179" s="14" t="s">
        <v>1266</v>
      </c>
      <c r="C179" s="25" t="s">
        <v>3543</v>
      </c>
      <c r="D179" s="15" t="s">
        <v>1266</v>
      </c>
    </row>
    <row r="180" spans="1:4" ht="18.75" x14ac:dyDescent="0.3">
      <c r="A180" s="21"/>
      <c r="B180" s="14"/>
      <c r="C180" s="25" t="s">
        <v>3371</v>
      </c>
      <c r="D180" s="15" t="s">
        <v>2846</v>
      </c>
    </row>
    <row r="181" spans="1:4" ht="18.75" x14ac:dyDescent="0.3">
      <c r="A181" s="22" t="s">
        <v>1277</v>
      </c>
      <c r="B181" s="16" t="s">
        <v>1275</v>
      </c>
      <c r="C181" s="26" t="s">
        <v>1200</v>
      </c>
      <c r="D181" s="17" t="s">
        <v>1199</v>
      </c>
    </row>
    <row r="182" spans="1:4" ht="18.75" x14ac:dyDescent="0.3">
      <c r="A182" s="22"/>
      <c r="B182" s="16"/>
      <c r="C182" s="26" t="s">
        <v>3371</v>
      </c>
      <c r="D182" s="17" t="s">
        <v>2846</v>
      </c>
    </row>
    <row r="183" spans="1:4" ht="18.75" x14ac:dyDescent="0.3">
      <c r="A183" s="21" t="s">
        <v>1284</v>
      </c>
      <c r="B183" s="14" t="s">
        <v>1283</v>
      </c>
      <c r="C183" s="25" t="s">
        <v>3592</v>
      </c>
      <c r="D183" s="15" t="s">
        <v>2848</v>
      </c>
    </row>
    <row r="184" spans="1:4" ht="18.75" x14ac:dyDescent="0.3">
      <c r="A184" s="21"/>
      <c r="B184" s="14"/>
      <c r="C184" s="25" t="s">
        <v>3371</v>
      </c>
      <c r="D184" s="15" t="s">
        <v>2846</v>
      </c>
    </row>
    <row r="185" spans="1:4" ht="18.75" x14ac:dyDescent="0.3">
      <c r="A185" s="22" t="s">
        <v>1294</v>
      </c>
      <c r="B185" s="16" t="s">
        <v>1293</v>
      </c>
      <c r="C185" s="26" t="s">
        <v>1294</v>
      </c>
      <c r="D185" s="17" t="s">
        <v>2875</v>
      </c>
    </row>
    <row r="186" spans="1:4" ht="18.75" x14ac:dyDescent="0.3">
      <c r="A186" s="22"/>
      <c r="B186" s="16"/>
      <c r="C186" s="26" t="s">
        <v>2271</v>
      </c>
      <c r="D186" s="17" t="s">
        <v>3150</v>
      </c>
    </row>
    <row r="187" spans="1:4" ht="18.75" x14ac:dyDescent="0.3">
      <c r="A187" s="21" t="s">
        <v>1297</v>
      </c>
      <c r="B187" s="14" t="s">
        <v>1296</v>
      </c>
      <c r="C187" s="25" t="s">
        <v>1297</v>
      </c>
      <c r="D187" s="15" t="s">
        <v>1296</v>
      </c>
    </row>
    <row r="188" spans="1:4" ht="18.75" x14ac:dyDescent="0.3">
      <c r="A188" s="21"/>
      <c r="B188" s="14"/>
      <c r="C188" s="25" t="s">
        <v>2271</v>
      </c>
      <c r="D188" s="15" t="s">
        <v>3150</v>
      </c>
    </row>
    <row r="189" spans="1:4" ht="18.75" x14ac:dyDescent="0.3">
      <c r="A189" s="22" t="s">
        <v>1300</v>
      </c>
      <c r="B189" s="16" t="s">
        <v>1299</v>
      </c>
      <c r="C189" s="26" t="s">
        <v>1300</v>
      </c>
      <c r="D189" s="17" t="s">
        <v>1299</v>
      </c>
    </row>
    <row r="190" spans="1:4" ht="18.75" x14ac:dyDescent="0.3">
      <c r="A190" s="22"/>
      <c r="B190" s="16"/>
      <c r="C190" s="26" t="s">
        <v>2271</v>
      </c>
      <c r="D190" s="17" t="s">
        <v>3150</v>
      </c>
    </row>
    <row r="191" spans="1:4" ht="18.75" x14ac:dyDescent="0.3">
      <c r="A191" s="21" t="s">
        <v>1303</v>
      </c>
      <c r="B191" s="14" t="s">
        <v>1302</v>
      </c>
      <c r="C191" s="25" t="s">
        <v>1303</v>
      </c>
      <c r="D191" s="15" t="s">
        <v>1302</v>
      </c>
    </row>
    <row r="192" spans="1:4" ht="18.75" x14ac:dyDescent="0.3">
      <c r="A192" s="21"/>
      <c r="B192" s="14"/>
      <c r="C192" s="25" t="s">
        <v>2271</v>
      </c>
      <c r="D192" s="15" t="s">
        <v>3150</v>
      </c>
    </row>
    <row r="193" spans="1:4" ht="18.75" x14ac:dyDescent="0.3">
      <c r="A193" s="22" t="s">
        <v>1306</v>
      </c>
      <c r="B193" s="16" t="s">
        <v>1305</v>
      </c>
      <c r="C193" s="26" t="s">
        <v>1306</v>
      </c>
      <c r="D193" s="17" t="s">
        <v>1305</v>
      </c>
    </row>
    <row r="194" spans="1:4" ht="18.75" x14ac:dyDescent="0.3">
      <c r="A194" s="22"/>
      <c r="B194" s="16"/>
      <c r="C194" s="26" t="s">
        <v>2271</v>
      </c>
      <c r="D194" s="17" t="s">
        <v>3150</v>
      </c>
    </row>
    <row r="195" spans="1:4" ht="18.75" x14ac:dyDescent="0.3">
      <c r="A195" s="21" t="s">
        <v>1309</v>
      </c>
      <c r="B195" s="14" t="s">
        <v>1308</v>
      </c>
      <c r="C195" s="25" t="s">
        <v>1309</v>
      </c>
      <c r="D195" s="15" t="s">
        <v>1308</v>
      </c>
    </row>
    <row r="196" spans="1:4" ht="18.75" x14ac:dyDescent="0.3">
      <c r="A196" s="21"/>
      <c r="B196" s="14"/>
      <c r="C196" s="25" t="s">
        <v>2271</v>
      </c>
      <c r="D196" s="15" t="s">
        <v>3150</v>
      </c>
    </row>
    <row r="197" spans="1:4" ht="18.75" x14ac:dyDescent="0.3">
      <c r="A197" s="22" t="s">
        <v>1312</v>
      </c>
      <c r="B197" s="16" t="s">
        <v>1313</v>
      </c>
      <c r="C197" s="26" t="s">
        <v>1312</v>
      </c>
      <c r="D197" s="17" t="s">
        <v>1313</v>
      </c>
    </row>
    <row r="198" spans="1:4" ht="18.75" x14ac:dyDescent="0.3">
      <c r="A198" s="22"/>
      <c r="B198" s="16"/>
      <c r="C198" s="26" t="s">
        <v>2271</v>
      </c>
      <c r="D198" s="17" t="s">
        <v>3150</v>
      </c>
    </row>
    <row r="199" spans="1:4" ht="18.75" x14ac:dyDescent="0.3">
      <c r="A199" s="21" t="s">
        <v>1314</v>
      </c>
      <c r="B199" s="14" t="s">
        <v>1315</v>
      </c>
      <c r="C199" s="25" t="s">
        <v>1314</v>
      </c>
      <c r="D199" s="15" t="s">
        <v>1315</v>
      </c>
    </row>
    <row r="200" spans="1:4" ht="18.75" x14ac:dyDescent="0.3">
      <c r="A200" s="21"/>
      <c r="B200" s="14"/>
      <c r="C200" s="25" t="s">
        <v>2271</v>
      </c>
      <c r="D200" s="15" t="s">
        <v>3150</v>
      </c>
    </row>
    <row r="201" spans="1:4" ht="18.75" x14ac:dyDescent="0.3">
      <c r="A201" s="22" t="s">
        <v>1317</v>
      </c>
      <c r="B201" s="16" t="s">
        <v>1318</v>
      </c>
      <c r="C201" s="26" t="s">
        <v>3544</v>
      </c>
      <c r="D201" s="17" t="s">
        <v>2854</v>
      </c>
    </row>
    <row r="202" spans="1:4" ht="18.75" x14ac:dyDescent="0.3">
      <c r="A202" s="22"/>
      <c r="B202" s="16"/>
      <c r="C202" s="26" t="s">
        <v>3545</v>
      </c>
      <c r="D202" s="17" t="s">
        <v>2858</v>
      </c>
    </row>
    <row r="203" spans="1:4" ht="18.75" x14ac:dyDescent="0.3">
      <c r="A203" s="22"/>
      <c r="B203" s="16"/>
      <c r="C203" s="26" t="s">
        <v>3546</v>
      </c>
      <c r="D203" s="17" t="s">
        <v>2859</v>
      </c>
    </row>
    <row r="204" spans="1:4" ht="18.75" x14ac:dyDescent="0.3">
      <c r="A204" s="22"/>
      <c r="B204" s="16"/>
      <c r="C204" s="26" t="s">
        <v>3547</v>
      </c>
      <c r="D204" s="17" t="s">
        <v>1444</v>
      </c>
    </row>
    <row r="205" spans="1:4" ht="18.75" x14ac:dyDescent="0.3">
      <c r="A205" s="22"/>
      <c r="B205" s="16"/>
      <c r="C205" s="26" t="s">
        <v>3379</v>
      </c>
      <c r="D205" s="17" t="s">
        <v>2871</v>
      </c>
    </row>
    <row r="206" spans="1:4" ht="18.75" x14ac:dyDescent="0.3">
      <c r="A206" s="22"/>
      <c r="B206" s="16"/>
      <c r="C206" s="26" t="s">
        <v>2271</v>
      </c>
      <c r="D206" s="17" t="s">
        <v>3150</v>
      </c>
    </row>
    <row r="207" spans="1:4" ht="18.75" x14ac:dyDescent="0.3">
      <c r="A207" s="21" t="s">
        <v>1319</v>
      </c>
      <c r="B207" s="14" t="s">
        <v>1320</v>
      </c>
      <c r="C207" s="25" t="s">
        <v>3597</v>
      </c>
      <c r="D207" s="15" t="s">
        <v>1320</v>
      </c>
    </row>
    <row r="208" spans="1:4" ht="18.75" x14ac:dyDescent="0.3">
      <c r="A208" s="21"/>
      <c r="B208" s="14"/>
      <c r="C208" s="25" t="s">
        <v>2271</v>
      </c>
      <c r="D208" s="15" t="s">
        <v>3150</v>
      </c>
    </row>
    <row r="209" spans="1:4" ht="18.75" x14ac:dyDescent="0.3">
      <c r="A209" s="22" t="s">
        <v>1323</v>
      </c>
      <c r="B209" s="16" t="s">
        <v>1322</v>
      </c>
      <c r="C209" s="26" t="s">
        <v>1323</v>
      </c>
      <c r="D209" s="17" t="s">
        <v>2876</v>
      </c>
    </row>
    <row r="210" spans="1:4" ht="18.75" x14ac:dyDescent="0.3">
      <c r="A210" s="22"/>
      <c r="B210" s="16"/>
      <c r="C210" s="26" t="s">
        <v>2271</v>
      </c>
      <c r="D210" s="17" t="s">
        <v>3150</v>
      </c>
    </row>
    <row r="211" spans="1:4" ht="18.75" x14ac:dyDescent="0.3">
      <c r="A211" s="21" t="s">
        <v>1386</v>
      </c>
      <c r="B211" s="14" t="s">
        <v>1387</v>
      </c>
      <c r="C211" s="25" t="s">
        <v>1386</v>
      </c>
      <c r="D211" s="15" t="s">
        <v>2879</v>
      </c>
    </row>
    <row r="212" spans="1:4" ht="18.75" x14ac:dyDescent="0.3">
      <c r="A212" s="21"/>
      <c r="B212" s="14"/>
      <c r="C212" s="25" t="s">
        <v>3549</v>
      </c>
      <c r="D212" s="15" t="s">
        <v>1385</v>
      </c>
    </row>
    <row r="213" spans="1:4" ht="18.75" x14ac:dyDescent="0.3">
      <c r="A213" s="22" t="s">
        <v>1388</v>
      </c>
      <c r="B213" s="16" t="s">
        <v>1389</v>
      </c>
      <c r="C213" s="26" t="s">
        <v>1388</v>
      </c>
      <c r="D213" s="17" t="s">
        <v>2880</v>
      </c>
    </row>
    <row r="214" spans="1:4" ht="18.75" x14ac:dyDescent="0.3">
      <c r="A214" s="22"/>
      <c r="B214" s="16"/>
      <c r="C214" s="26" t="s">
        <v>3548</v>
      </c>
      <c r="D214" s="17" t="s">
        <v>2881</v>
      </c>
    </row>
    <row r="215" spans="1:4" ht="18.75" x14ac:dyDescent="0.3">
      <c r="A215" s="22"/>
      <c r="B215" s="16"/>
      <c r="C215" s="26" t="s">
        <v>3598</v>
      </c>
      <c r="D215" s="17" t="s">
        <v>2882</v>
      </c>
    </row>
    <row r="216" spans="1:4" ht="18.75" x14ac:dyDescent="0.3">
      <c r="A216" s="21" t="s">
        <v>1407</v>
      </c>
      <c r="B216" s="14" t="s">
        <v>1406</v>
      </c>
      <c r="C216" s="25" t="s">
        <v>1407</v>
      </c>
      <c r="D216" s="15" t="s">
        <v>2884</v>
      </c>
    </row>
    <row r="217" spans="1:4" ht="18.75" x14ac:dyDescent="0.3">
      <c r="A217" s="21"/>
      <c r="B217" s="14"/>
      <c r="C217" s="25" t="s">
        <v>3602</v>
      </c>
      <c r="D217" s="15" t="s">
        <v>2894</v>
      </c>
    </row>
    <row r="218" spans="1:4" ht="18.75" x14ac:dyDescent="0.3">
      <c r="A218" s="22" t="s">
        <v>1419</v>
      </c>
      <c r="B218" s="16" t="s">
        <v>1412</v>
      </c>
      <c r="C218" s="26" t="s">
        <v>3548</v>
      </c>
      <c r="D218" s="17" t="s">
        <v>2881</v>
      </c>
    </row>
    <row r="219" spans="1:4" ht="18.75" x14ac:dyDescent="0.3">
      <c r="A219" s="22"/>
      <c r="B219" s="16"/>
      <c r="C219" s="26" t="s">
        <v>1419</v>
      </c>
      <c r="D219" s="17" t="s">
        <v>1412</v>
      </c>
    </row>
    <row r="220" spans="1:4" ht="18.75" x14ac:dyDescent="0.3">
      <c r="A220" s="21" t="s">
        <v>1423</v>
      </c>
      <c r="B220" s="14" t="s">
        <v>2887</v>
      </c>
      <c r="C220" s="25" t="s">
        <v>3599</v>
      </c>
      <c r="D220" s="15" t="s">
        <v>2887</v>
      </c>
    </row>
    <row r="221" spans="1:4" ht="18.75" x14ac:dyDescent="0.3">
      <c r="A221" s="21"/>
      <c r="B221" s="14"/>
      <c r="C221" s="25" t="s">
        <v>3600</v>
      </c>
      <c r="D221" s="15" t="s">
        <v>2890</v>
      </c>
    </row>
    <row r="222" spans="1:4" ht="18.75" x14ac:dyDescent="0.3">
      <c r="A222" s="21"/>
      <c r="B222" s="14"/>
      <c r="C222" s="25" t="s">
        <v>3601</v>
      </c>
      <c r="D222" s="15" t="s">
        <v>2891</v>
      </c>
    </row>
    <row r="223" spans="1:4" ht="18.75" x14ac:dyDescent="0.3">
      <c r="A223" s="21"/>
      <c r="B223" s="14"/>
      <c r="C223" s="25" t="s">
        <v>3603</v>
      </c>
      <c r="D223" s="15" t="s">
        <v>2896</v>
      </c>
    </row>
    <row r="224" spans="1:4" ht="18.75" x14ac:dyDescent="0.3">
      <c r="A224" s="22" t="s">
        <v>1437</v>
      </c>
      <c r="B224" s="16" t="s">
        <v>1436</v>
      </c>
      <c r="C224" s="26" t="s">
        <v>3549</v>
      </c>
      <c r="D224" s="17" t="s">
        <v>1385</v>
      </c>
    </row>
    <row r="225" spans="1:4" ht="18.75" x14ac:dyDescent="0.3">
      <c r="A225" s="22"/>
      <c r="B225" s="16"/>
      <c r="C225" s="26" t="s">
        <v>1437</v>
      </c>
      <c r="D225" s="17" t="s">
        <v>2892</v>
      </c>
    </row>
    <row r="226" spans="1:4" ht="18.75" x14ac:dyDescent="0.3">
      <c r="A226" s="22"/>
      <c r="B226" s="16"/>
      <c r="C226" s="26" t="s">
        <v>3604</v>
      </c>
      <c r="D226" s="17" t="s">
        <v>1436</v>
      </c>
    </row>
    <row r="227" spans="1:4" ht="18.75" x14ac:dyDescent="0.3">
      <c r="A227" s="21" t="s">
        <v>1442</v>
      </c>
      <c r="B227" s="14" t="s">
        <v>1441</v>
      </c>
      <c r="C227" s="25" t="s">
        <v>3544</v>
      </c>
      <c r="D227" s="15" t="s">
        <v>2854</v>
      </c>
    </row>
    <row r="228" spans="1:4" ht="18.75" x14ac:dyDescent="0.3">
      <c r="A228" s="21"/>
      <c r="B228" s="14"/>
      <c r="C228" s="25" t="s">
        <v>3545</v>
      </c>
      <c r="D228" s="15" t="s">
        <v>2858</v>
      </c>
    </row>
    <row r="229" spans="1:4" ht="18.75" x14ac:dyDescent="0.3">
      <c r="A229" s="21"/>
      <c r="B229" s="14"/>
      <c r="C229" s="25" t="s">
        <v>3546</v>
      </c>
      <c r="D229" s="15" t="s">
        <v>2859</v>
      </c>
    </row>
    <row r="230" spans="1:4" ht="18.75" x14ac:dyDescent="0.3">
      <c r="A230" s="22" t="s">
        <v>1459</v>
      </c>
      <c r="B230" s="16" t="s">
        <v>2898</v>
      </c>
      <c r="C230" s="26" t="s">
        <v>3605</v>
      </c>
      <c r="D230" s="17" t="s">
        <v>2898</v>
      </c>
    </row>
    <row r="231" spans="1:4" ht="18.75" x14ac:dyDescent="0.3">
      <c r="A231" s="22"/>
      <c r="B231" s="16"/>
      <c r="C231" s="26" t="s">
        <v>3606</v>
      </c>
      <c r="D231" s="17" t="s">
        <v>2899</v>
      </c>
    </row>
    <row r="232" spans="1:4" ht="18.75" x14ac:dyDescent="0.3">
      <c r="A232" s="21" t="s">
        <v>1484</v>
      </c>
      <c r="B232" s="14" t="s">
        <v>1485</v>
      </c>
      <c r="C232" s="25" t="s">
        <v>1484</v>
      </c>
      <c r="D232" s="15" t="s">
        <v>2907</v>
      </c>
    </row>
    <row r="233" spans="1:4" ht="18.75" x14ac:dyDescent="0.3">
      <c r="A233" s="21"/>
      <c r="B233" s="14"/>
      <c r="C233" s="25" t="s">
        <v>1621</v>
      </c>
      <c r="D233" s="15" t="s">
        <v>2967</v>
      </c>
    </row>
    <row r="234" spans="1:4" ht="18.75" x14ac:dyDescent="0.3">
      <c r="A234" s="21"/>
      <c r="B234" s="14"/>
      <c r="C234" s="25" t="s">
        <v>3554</v>
      </c>
      <c r="D234" s="15" t="s">
        <v>2973</v>
      </c>
    </row>
    <row r="235" spans="1:4" ht="18.75" x14ac:dyDescent="0.3">
      <c r="A235" s="21"/>
      <c r="B235" s="14"/>
      <c r="C235" s="25" t="s">
        <v>3563</v>
      </c>
      <c r="D235" s="15" t="s">
        <v>2983</v>
      </c>
    </row>
    <row r="236" spans="1:4" ht="18.75" x14ac:dyDescent="0.3">
      <c r="A236" s="22" t="s">
        <v>1486</v>
      </c>
      <c r="B236" s="16" t="s">
        <v>1487</v>
      </c>
      <c r="C236" s="26" t="s">
        <v>1484</v>
      </c>
      <c r="D236" s="17" t="s">
        <v>2907</v>
      </c>
    </row>
    <row r="237" spans="1:4" ht="18.75" x14ac:dyDescent="0.3">
      <c r="A237" s="22"/>
      <c r="B237" s="16"/>
      <c r="C237" s="26" t="s">
        <v>1486</v>
      </c>
      <c r="D237" s="17" t="s">
        <v>2908</v>
      </c>
    </row>
    <row r="238" spans="1:4" ht="18.75" x14ac:dyDescent="0.3">
      <c r="A238" s="22"/>
      <c r="B238" s="16"/>
      <c r="C238" s="26" t="s">
        <v>1621</v>
      </c>
      <c r="D238" s="17" t="s">
        <v>2967</v>
      </c>
    </row>
    <row r="239" spans="1:4" ht="18.75" x14ac:dyDescent="0.3">
      <c r="A239" s="22"/>
      <c r="B239" s="16"/>
      <c r="C239" s="26" t="s">
        <v>3554</v>
      </c>
      <c r="D239" s="17" t="s">
        <v>2973</v>
      </c>
    </row>
    <row r="240" spans="1:4" ht="18.75" x14ac:dyDescent="0.3">
      <c r="A240" s="22"/>
      <c r="B240" s="16"/>
      <c r="C240" s="26" t="s">
        <v>3563</v>
      </c>
      <c r="D240" s="17" t="s">
        <v>2983</v>
      </c>
    </row>
    <row r="241" spans="1:4" ht="18.75" x14ac:dyDescent="0.3">
      <c r="A241" s="21" t="s">
        <v>1488</v>
      </c>
      <c r="B241" s="14" t="s">
        <v>1489</v>
      </c>
      <c r="C241" s="25" t="s">
        <v>1488</v>
      </c>
      <c r="D241" s="15" t="s">
        <v>2909</v>
      </c>
    </row>
    <row r="242" spans="1:4" ht="18.75" x14ac:dyDescent="0.3">
      <c r="A242" s="21"/>
      <c r="B242" s="14"/>
      <c r="C242" s="25" t="s">
        <v>1621</v>
      </c>
      <c r="D242" s="15" t="s">
        <v>2967</v>
      </c>
    </row>
    <row r="243" spans="1:4" ht="18.75" x14ac:dyDescent="0.3">
      <c r="A243" s="21"/>
      <c r="B243" s="14"/>
      <c r="C243" s="25" t="s">
        <v>3554</v>
      </c>
      <c r="D243" s="15" t="s">
        <v>2973</v>
      </c>
    </row>
    <row r="244" spans="1:4" ht="18.75" x14ac:dyDescent="0.3">
      <c r="A244" s="21"/>
      <c r="B244" s="14"/>
      <c r="C244" s="25" t="s">
        <v>3563</v>
      </c>
      <c r="D244" s="15" t="s">
        <v>2983</v>
      </c>
    </row>
    <row r="245" spans="1:4" ht="18.75" x14ac:dyDescent="0.3">
      <c r="A245" s="22" t="s">
        <v>1497</v>
      </c>
      <c r="B245" s="16" t="s">
        <v>1496</v>
      </c>
      <c r="C245" s="26" t="s">
        <v>1497</v>
      </c>
      <c r="D245" s="17" t="s">
        <v>2913</v>
      </c>
    </row>
    <row r="246" spans="1:4" ht="18.75" x14ac:dyDescent="0.3">
      <c r="A246" s="22"/>
      <c r="B246" s="16"/>
      <c r="C246" s="26" t="s">
        <v>1621</v>
      </c>
      <c r="D246" s="17" t="s">
        <v>2967</v>
      </c>
    </row>
    <row r="247" spans="1:4" ht="18.75" x14ac:dyDescent="0.3">
      <c r="A247" s="22"/>
      <c r="B247" s="16"/>
      <c r="C247" s="26" t="s">
        <v>3554</v>
      </c>
      <c r="D247" s="17" t="s">
        <v>2973</v>
      </c>
    </row>
    <row r="248" spans="1:4" ht="18.75" x14ac:dyDescent="0.3">
      <c r="A248" s="22"/>
      <c r="B248" s="16"/>
      <c r="C248" s="26" t="s">
        <v>3563</v>
      </c>
      <c r="D248" s="17" t="s">
        <v>2983</v>
      </c>
    </row>
    <row r="249" spans="1:4" ht="18.75" x14ac:dyDescent="0.3">
      <c r="A249" s="21" t="s">
        <v>1500</v>
      </c>
      <c r="B249" s="14" t="s">
        <v>1499</v>
      </c>
      <c r="C249" s="25" t="s">
        <v>1500</v>
      </c>
      <c r="D249" s="15" t="s">
        <v>2914</v>
      </c>
    </row>
    <row r="250" spans="1:4" ht="18.75" x14ac:dyDescent="0.3">
      <c r="A250" s="21"/>
      <c r="B250" s="14"/>
      <c r="C250" s="25" t="s">
        <v>1621</v>
      </c>
      <c r="D250" s="15" t="s">
        <v>2967</v>
      </c>
    </row>
    <row r="251" spans="1:4" ht="18.75" x14ac:dyDescent="0.3">
      <c r="A251" s="21"/>
      <c r="B251" s="14"/>
      <c r="C251" s="25" t="s">
        <v>3554</v>
      </c>
      <c r="D251" s="15" t="s">
        <v>2973</v>
      </c>
    </row>
    <row r="252" spans="1:4" ht="18.75" x14ac:dyDescent="0.3">
      <c r="A252" s="21"/>
      <c r="B252" s="14"/>
      <c r="C252" s="25" t="s">
        <v>3563</v>
      </c>
      <c r="D252" s="15" t="s">
        <v>2983</v>
      </c>
    </row>
    <row r="253" spans="1:4" ht="18.75" x14ac:dyDescent="0.3">
      <c r="A253" s="22" t="s">
        <v>1503</v>
      </c>
      <c r="B253" s="16" t="s">
        <v>1502</v>
      </c>
      <c r="C253" s="26" t="s">
        <v>1503</v>
      </c>
      <c r="D253" s="17" t="s">
        <v>2915</v>
      </c>
    </row>
    <row r="254" spans="1:4" ht="18.75" x14ac:dyDescent="0.3">
      <c r="A254" s="22"/>
      <c r="B254" s="16"/>
      <c r="C254" s="26" t="s">
        <v>1621</v>
      </c>
      <c r="D254" s="17" t="s">
        <v>2967</v>
      </c>
    </row>
    <row r="255" spans="1:4" ht="18.75" x14ac:dyDescent="0.3">
      <c r="A255" s="22"/>
      <c r="B255" s="16"/>
      <c r="C255" s="26" t="s">
        <v>3554</v>
      </c>
      <c r="D255" s="17" t="s">
        <v>2973</v>
      </c>
    </row>
    <row r="256" spans="1:4" ht="18.75" x14ac:dyDescent="0.3">
      <c r="A256" s="22"/>
      <c r="B256" s="16"/>
      <c r="C256" s="26" t="s">
        <v>3563</v>
      </c>
      <c r="D256" s="17" t="s">
        <v>2983</v>
      </c>
    </row>
    <row r="257" spans="1:4" ht="18.75" x14ac:dyDescent="0.3">
      <c r="A257" s="21" t="s">
        <v>1506</v>
      </c>
      <c r="B257" s="14" t="s">
        <v>1505</v>
      </c>
      <c r="C257" s="25" t="s">
        <v>1506</v>
      </c>
      <c r="D257" s="15" t="s">
        <v>2916</v>
      </c>
    </row>
    <row r="258" spans="1:4" ht="18.75" x14ac:dyDescent="0.3">
      <c r="A258" s="21"/>
      <c r="B258" s="14"/>
      <c r="C258" s="25" t="s">
        <v>1621</v>
      </c>
      <c r="D258" s="15" t="s">
        <v>2967</v>
      </c>
    </row>
    <row r="259" spans="1:4" ht="18.75" x14ac:dyDescent="0.3">
      <c r="A259" s="21"/>
      <c r="B259" s="14"/>
      <c r="C259" s="25" t="s">
        <v>3554</v>
      </c>
      <c r="D259" s="15" t="s">
        <v>2973</v>
      </c>
    </row>
    <row r="260" spans="1:4" ht="18.75" x14ac:dyDescent="0.3">
      <c r="A260" s="21"/>
      <c r="B260" s="14"/>
      <c r="C260" s="25" t="s">
        <v>3563</v>
      </c>
      <c r="D260" s="15" t="s">
        <v>2983</v>
      </c>
    </row>
    <row r="261" spans="1:4" ht="18.75" x14ac:dyDescent="0.3">
      <c r="A261" s="22" t="s">
        <v>1509</v>
      </c>
      <c r="B261" s="16" t="s">
        <v>1508</v>
      </c>
      <c r="C261" s="26" t="s">
        <v>1509</v>
      </c>
      <c r="D261" s="17" t="s">
        <v>1508</v>
      </c>
    </row>
    <row r="262" spans="1:4" ht="18.75" x14ac:dyDescent="0.3">
      <c r="A262" s="22"/>
      <c r="B262" s="16"/>
      <c r="C262" s="26" t="s">
        <v>1621</v>
      </c>
      <c r="D262" s="17" t="s">
        <v>2967</v>
      </c>
    </row>
    <row r="263" spans="1:4" ht="18.75" x14ac:dyDescent="0.3">
      <c r="A263" s="22"/>
      <c r="B263" s="16"/>
      <c r="C263" s="26" t="s">
        <v>3554</v>
      </c>
      <c r="D263" s="17" t="s">
        <v>2973</v>
      </c>
    </row>
    <row r="264" spans="1:4" ht="18.75" x14ac:dyDescent="0.3">
      <c r="A264" s="22"/>
      <c r="B264" s="16"/>
      <c r="C264" s="26" t="s">
        <v>3563</v>
      </c>
      <c r="D264" s="17" t="s">
        <v>2983</v>
      </c>
    </row>
    <row r="265" spans="1:4" ht="18.75" x14ac:dyDescent="0.3">
      <c r="A265" s="21" t="s">
        <v>1512</v>
      </c>
      <c r="B265" s="14" t="s">
        <v>1511</v>
      </c>
      <c r="C265" s="25" t="s">
        <v>1512</v>
      </c>
      <c r="D265" s="15" t="s">
        <v>2917</v>
      </c>
    </row>
    <row r="266" spans="1:4" ht="18.75" x14ac:dyDescent="0.3">
      <c r="A266" s="21"/>
      <c r="B266" s="14"/>
      <c r="C266" s="25" t="s">
        <v>1621</v>
      </c>
      <c r="D266" s="15" t="s">
        <v>2967</v>
      </c>
    </row>
    <row r="267" spans="1:4" ht="18.75" x14ac:dyDescent="0.3">
      <c r="A267" s="21"/>
      <c r="B267" s="14"/>
      <c r="C267" s="25" t="s">
        <v>3554</v>
      </c>
      <c r="D267" s="15" t="s">
        <v>2973</v>
      </c>
    </row>
    <row r="268" spans="1:4" ht="18.75" x14ac:dyDescent="0.3">
      <c r="A268" s="21"/>
      <c r="B268" s="14"/>
      <c r="C268" s="25" t="s">
        <v>3563</v>
      </c>
      <c r="D268" s="15" t="s">
        <v>2983</v>
      </c>
    </row>
    <row r="269" spans="1:4" ht="18.75" x14ac:dyDescent="0.3">
      <c r="A269" s="22" t="s">
        <v>1515</v>
      </c>
      <c r="B269" s="16" t="s">
        <v>1514</v>
      </c>
      <c r="C269" s="26" t="s">
        <v>3607</v>
      </c>
      <c r="D269" s="17" t="s">
        <v>2919</v>
      </c>
    </row>
    <row r="270" spans="1:4" ht="18.75" x14ac:dyDescent="0.3">
      <c r="A270" s="22"/>
      <c r="B270" s="16"/>
      <c r="C270" s="26" t="s">
        <v>1621</v>
      </c>
      <c r="D270" s="17" t="s">
        <v>2967</v>
      </c>
    </row>
    <row r="271" spans="1:4" ht="18.75" x14ac:dyDescent="0.3">
      <c r="A271" s="22"/>
      <c r="B271" s="16"/>
      <c r="C271" s="26" t="s">
        <v>3554</v>
      </c>
      <c r="D271" s="17" t="s">
        <v>2973</v>
      </c>
    </row>
    <row r="272" spans="1:4" ht="18.75" x14ac:dyDescent="0.3">
      <c r="A272" s="22"/>
      <c r="B272" s="16"/>
      <c r="C272" s="26" t="s">
        <v>3563</v>
      </c>
      <c r="D272" s="17" t="s">
        <v>2983</v>
      </c>
    </row>
    <row r="273" spans="1:4" ht="18.75" x14ac:dyDescent="0.3">
      <c r="A273" s="21" t="s">
        <v>1523</v>
      </c>
      <c r="B273" s="14" t="s">
        <v>1521</v>
      </c>
      <c r="C273" s="25" t="s">
        <v>3608</v>
      </c>
      <c r="D273" s="15" t="s">
        <v>2923</v>
      </c>
    </row>
    <row r="274" spans="1:4" ht="18.75" x14ac:dyDescent="0.3">
      <c r="A274" s="21"/>
      <c r="B274" s="14"/>
      <c r="C274" s="25" t="s">
        <v>3609</v>
      </c>
      <c r="D274" s="15" t="s">
        <v>2925</v>
      </c>
    </row>
    <row r="275" spans="1:4" ht="18.75" x14ac:dyDescent="0.3">
      <c r="A275" s="21"/>
      <c r="B275" s="14"/>
      <c r="C275" s="25" t="s">
        <v>3610</v>
      </c>
      <c r="D275" s="15" t="s">
        <v>2927</v>
      </c>
    </row>
    <row r="276" spans="1:4" ht="18.75" x14ac:dyDescent="0.3">
      <c r="A276" s="21"/>
      <c r="B276" s="14"/>
      <c r="C276" s="25" t="s">
        <v>3552</v>
      </c>
      <c r="D276" s="15" t="s">
        <v>2964</v>
      </c>
    </row>
    <row r="277" spans="1:4" ht="18.75" x14ac:dyDescent="0.3">
      <c r="A277" s="21"/>
      <c r="B277" s="14"/>
      <c r="C277" s="25" t="s">
        <v>3553</v>
      </c>
      <c r="D277" s="15" t="s">
        <v>2970</v>
      </c>
    </row>
    <row r="278" spans="1:4" ht="18.75" x14ac:dyDescent="0.3">
      <c r="A278" s="21"/>
      <c r="B278" s="14"/>
      <c r="C278" s="25" t="s">
        <v>3555</v>
      </c>
      <c r="D278" s="15" t="s">
        <v>2974</v>
      </c>
    </row>
    <row r="279" spans="1:4" ht="18.75" x14ac:dyDescent="0.3">
      <c r="A279" s="21"/>
      <c r="B279" s="14"/>
      <c r="C279" s="25" t="s">
        <v>3563</v>
      </c>
      <c r="D279" s="15" t="s">
        <v>2983</v>
      </c>
    </row>
    <row r="280" spans="1:4" ht="18.75" x14ac:dyDescent="0.3">
      <c r="A280" s="22" t="s">
        <v>1528</v>
      </c>
      <c r="B280" s="16" t="s">
        <v>1527</v>
      </c>
      <c r="C280" s="26" t="s">
        <v>1528</v>
      </c>
      <c r="D280" s="17" t="s">
        <v>2929</v>
      </c>
    </row>
    <row r="281" spans="1:4" ht="18.75" x14ac:dyDescent="0.3">
      <c r="A281" s="22"/>
      <c r="B281" s="16"/>
      <c r="C281" s="26" t="s">
        <v>1624</v>
      </c>
      <c r="D281" s="17" t="s">
        <v>2968</v>
      </c>
    </row>
    <row r="282" spans="1:4" ht="18.75" x14ac:dyDescent="0.3">
      <c r="A282" s="22"/>
      <c r="B282" s="16"/>
      <c r="C282" s="26" t="s">
        <v>3556</v>
      </c>
      <c r="D282" s="17" t="s">
        <v>2975</v>
      </c>
    </row>
    <row r="283" spans="1:4" ht="18.75" x14ac:dyDescent="0.3">
      <c r="A283" s="22"/>
      <c r="B283" s="16"/>
      <c r="C283" s="26" t="s">
        <v>3563</v>
      </c>
      <c r="D283" s="17" t="s">
        <v>2983</v>
      </c>
    </row>
    <row r="284" spans="1:4" ht="18.75" x14ac:dyDescent="0.3">
      <c r="A284" s="21" t="s">
        <v>1531</v>
      </c>
      <c r="B284" s="14" t="s">
        <v>1532</v>
      </c>
      <c r="C284" s="25" t="s">
        <v>1531</v>
      </c>
      <c r="D284" s="15" t="s">
        <v>2931</v>
      </c>
    </row>
    <row r="285" spans="1:4" ht="18.75" x14ac:dyDescent="0.3">
      <c r="A285" s="21"/>
      <c r="B285" s="14"/>
      <c r="C285" s="25" t="s">
        <v>3553</v>
      </c>
      <c r="D285" s="15" t="s">
        <v>2970</v>
      </c>
    </row>
    <row r="286" spans="1:4" ht="18.75" x14ac:dyDescent="0.3">
      <c r="A286" s="21"/>
      <c r="B286" s="14"/>
      <c r="C286" s="25" t="s">
        <v>3556</v>
      </c>
      <c r="D286" s="15" t="s">
        <v>2975</v>
      </c>
    </row>
    <row r="287" spans="1:4" ht="18.75" x14ac:dyDescent="0.3">
      <c r="A287" s="21"/>
      <c r="B287" s="14"/>
      <c r="C287" s="25" t="s">
        <v>3563</v>
      </c>
      <c r="D287" s="15" t="s">
        <v>2983</v>
      </c>
    </row>
    <row r="288" spans="1:4" ht="18.75" x14ac:dyDescent="0.3">
      <c r="A288" s="22" t="s">
        <v>1533</v>
      </c>
      <c r="B288" s="16" t="s">
        <v>1534</v>
      </c>
      <c r="C288" s="26" t="s">
        <v>1533</v>
      </c>
      <c r="D288" s="17" t="s">
        <v>2932</v>
      </c>
    </row>
    <row r="289" spans="1:4" ht="18.75" x14ac:dyDescent="0.3">
      <c r="A289" s="22"/>
      <c r="B289" s="16"/>
      <c r="C289" s="26" t="s">
        <v>3550</v>
      </c>
      <c r="D289" s="17" t="s">
        <v>3498</v>
      </c>
    </row>
    <row r="290" spans="1:4" ht="18.75" x14ac:dyDescent="0.3">
      <c r="A290" s="22"/>
      <c r="B290" s="16"/>
      <c r="C290" s="26" t="s">
        <v>3553</v>
      </c>
      <c r="D290" s="17" t="s">
        <v>2970</v>
      </c>
    </row>
    <row r="291" spans="1:4" ht="18.75" x14ac:dyDescent="0.3">
      <c r="A291" s="22"/>
      <c r="B291" s="16"/>
      <c r="C291" s="26" t="s">
        <v>3556</v>
      </c>
      <c r="D291" s="17" t="s">
        <v>2975</v>
      </c>
    </row>
    <row r="292" spans="1:4" ht="18.75" x14ac:dyDescent="0.3">
      <c r="A292" s="22"/>
      <c r="B292" s="16"/>
      <c r="C292" s="26" t="s">
        <v>3563</v>
      </c>
      <c r="D292" s="17" t="s">
        <v>2983</v>
      </c>
    </row>
    <row r="293" spans="1:4" ht="18.75" x14ac:dyDescent="0.3">
      <c r="A293" s="21" t="s">
        <v>1537</v>
      </c>
      <c r="B293" s="14" t="s">
        <v>1536</v>
      </c>
      <c r="C293" s="25" t="s">
        <v>1537</v>
      </c>
      <c r="D293" s="15" t="s">
        <v>1536</v>
      </c>
    </row>
    <row r="294" spans="1:4" ht="18.75" x14ac:dyDescent="0.3">
      <c r="A294" s="21"/>
      <c r="B294" s="14"/>
      <c r="C294" s="25" t="s">
        <v>3553</v>
      </c>
      <c r="D294" s="15" t="s">
        <v>2970</v>
      </c>
    </row>
    <row r="295" spans="1:4" ht="18.75" x14ac:dyDescent="0.3">
      <c r="A295" s="21"/>
      <c r="B295" s="14"/>
      <c r="C295" s="25" t="s">
        <v>3556</v>
      </c>
      <c r="D295" s="15" t="s">
        <v>2975</v>
      </c>
    </row>
    <row r="296" spans="1:4" ht="18.75" x14ac:dyDescent="0.3">
      <c r="A296" s="21"/>
      <c r="B296" s="14"/>
      <c r="C296" s="25" t="s">
        <v>3563</v>
      </c>
      <c r="D296" s="15" t="s">
        <v>2983</v>
      </c>
    </row>
    <row r="297" spans="1:4" ht="18.75" x14ac:dyDescent="0.3">
      <c r="A297" s="22" t="s">
        <v>1540</v>
      </c>
      <c r="B297" s="16" t="s">
        <v>1539</v>
      </c>
      <c r="C297" s="26" t="s">
        <v>1540</v>
      </c>
      <c r="D297" s="17" t="s">
        <v>1539</v>
      </c>
    </row>
    <row r="298" spans="1:4" ht="18.75" x14ac:dyDescent="0.3">
      <c r="A298" s="22"/>
      <c r="B298" s="16"/>
      <c r="C298" s="26" t="s">
        <v>3552</v>
      </c>
      <c r="D298" s="17" t="s">
        <v>2964</v>
      </c>
    </row>
    <row r="299" spans="1:4" ht="18.75" x14ac:dyDescent="0.3">
      <c r="A299" s="22"/>
      <c r="B299" s="16"/>
      <c r="C299" s="26" t="s">
        <v>3553</v>
      </c>
      <c r="D299" s="17" t="s">
        <v>2970</v>
      </c>
    </row>
    <row r="300" spans="1:4" ht="18.75" x14ac:dyDescent="0.3">
      <c r="A300" s="22"/>
      <c r="B300" s="16"/>
      <c r="C300" s="26" t="s">
        <v>3555</v>
      </c>
      <c r="D300" s="17" t="s">
        <v>2974</v>
      </c>
    </row>
    <row r="301" spans="1:4" ht="18.75" x14ac:dyDescent="0.3">
      <c r="A301" s="22"/>
      <c r="B301" s="16"/>
      <c r="C301" s="26" t="s">
        <v>3563</v>
      </c>
      <c r="D301" s="17" t="s">
        <v>2983</v>
      </c>
    </row>
    <row r="302" spans="1:4" ht="18.75" x14ac:dyDescent="0.3">
      <c r="A302" s="21" t="s">
        <v>1543</v>
      </c>
      <c r="B302" s="14" t="s">
        <v>1544</v>
      </c>
      <c r="C302" s="25" t="s">
        <v>3611</v>
      </c>
      <c r="D302" s="15" t="s">
        <v>2935</v>
      </c>
    </row>
    <row r="303" spans="1:4" ht="18.75" x14ac:dyDescent="0.3">
      <c r="A303" s="21"/>
      <c r="B303" s="14"/>
      <c r="C303" s="25" t="s">
        <v>3553</v>
      </c>
      <c r="D303" s="15" t="s">
        <v>2970</v>
      </c>
    </row>
    <row r="304" spans="1:4" ht="18.75" x14ac:dyDescent="0.3">
      <c r="A304" s="21"/>
      <c r="B304" s="14"/>
      <c r="C304" s="25" t="s">
        <v>3556</v>
      </c>
      <c r="D304" s="15" t="s">
        <v>2975</v>
      </c>
    </row>
    <row r="305" spans="1:4" ht="18.75" x14ac:dyDescent="0.3">
      <c r="A305" s="21"/>
      <c r="B305" s="14"/>
      <c r="C305" s="25" t="s">
        <v>3563</v>
      </c>
      <c r="D305" s="15" t="s">
        <v>2983</v>
      </c>
    </row>
    <row r="306" spans="1:4" ht="18.75" x14ac:dyDescent="0.3">
      <c r="A306" s="22" t="s">
        <v>1545</v>
      </c>
      <c r="B306" s="16" t="s">
        <v>1546</v>
      </c>
      <c r="C306" s="26" t="s">
        <v>3552</v>
      </c>
      <c r="D306" s="17" t="s">
        <v>2964</v>
      </c>
    </row>
    <row r="307" spans="1:4" ht="18.75" x14ac:dyDescent="0.3">
      <c r="A307" s="22"/>
      <c r="B307" s="16"/>
      <c r="C307" s="26" t="s">
        <v>3553</v>
      </c>
      <c r="D307" s="17" t="s">
        <v>2970</v>
      </c>
    </row>
    <row r="308" spans="1:4" ht="18.75" x14ac:dyDescent="0.3">
      <c r="A308" s="22"/>
      <c r="B308" s="16"/>
      <c r="C308" s="26" t="s">
        <v>3556</v>
      </c>
      <c r="D308" s="17" t="s">
        <v>2975</v>
      </c>
    </row>
    <row r="309" spans="1:4" ht="18.75" x14ac:dyDescent="0.3">
      <c r="A309" s="22"/>
      <c r="B309" s="16"/>
      <c r="C309" s="26" t="s">
        <v>3563</v>
      </c>
      <c r="D309" s="17" t="s">
        <v>2983</v>
      </c>
    </row>
    <row r="310" spans="1:4" ht="18.75" x14ac:dyDescent="0.3">
      <c r="A310" s="21" t="s">
        <v>1547</v>
      </c>
      <c r="B310" s="14" t="s">
        <v>1548</v>
      </c>
      <c r="C310" s="25" t="s">
        <v>3613</v>
      </c>
      <c r="D310" s="15" t="s">
        <v>2937</v>
      </c>
    </row>
    <row r="311" spans="1:4" ht="18.75" x14ac:dyDescent="0.3">
      <c r="A311" s="21"/>
      <c r="B311" s="14"/>
      <c r="C311" s="25" t="s">
        <v>3553</v>
      </c>
      <c r="D311" s="15" t="s">
        <v>2970</v>
      </c>
    </row>
    <row r="312" spans="1:4" ht="18.75" x14ac:dyDescent="0.3">
      <c r="A312" s="21"/>
      <c r="B312" s="14"/>
      <c r="C312" s="25" t="s">
        <v>3556</v>
      </c>
      <c r="D312" s="15" t="s">
        <v>2975</v>
      </c>
    </row>
    <row r="313" spans="1:4" ht="18.75" x14ac:dyDescent="0.3">
      <c r="A313" s="21"/>
      <c r="B313" s="14"/>
      <c r="C313" s="25" t="s">
        <v>3563</v>
      </c>
      <c r="D313" s="15" t="s">
        <v>2983</v>
      </c>
    </row>
    <row r="314" spans="1:4" ht="18.75" x14ac:dyDescent="0.3">
      <c r="A314" s="22" t="s">
        <v>1549</v>
      </c>
      <c r="B314" s="16" t="s">
        <v>1550</v>
      </c>
      <c r="C314" s="26" t="s">
        <v>3612</v>
      </c>
      <c r="D314" s="17" t="s">
        <v>2936</v>
      </c>
    </row>
    <row r="315" spans="1:4" ht="18.75" x14ac:dyDescent="0.3">
      <c r="A315" s="22"/>
      <c r="B315" s="16"/>
      <c r="C315" s="26" t="s">
        <v>3550</v>
      </c>
      <c r="D315" s="17" t="s">
        <v>3498</v>
      </c>
    </row>
    <row r="316" spans="1:4" ht="18.75" x14ac:dyDescent="0.3">
      <c r="A316" s="22"/>
      <c r="B316" s="16"/>
      <c r="C316" s="26" t="s">
        <v>3552</v>
      </c>
      <c r="D316" s="17" t="s">
        <v>2964</v>
      </c>
    </row>
    <row r="317" spans="1:4" ht="18.75" x14ac:dyDescent="0.3">
      <c r="A317" s="22"/>
      <c r="B317" s="16"/>
      <c r="C317" s="26" t="s">
        <v>3553</v>
      </c>
      <c r="D317" s="17" t="s">
        <v>2970</v>
      </c>
    </row>
    <row r="318" spans="1:4" ht="18.75" x14ac:dyDescent="0.3">
      <c r="A318" s="22"/>
      <c r="B318" s="16"/>
      <c r="C318" s="26" t="s">
        <v>3559</v>
      </c>
      <c r="D318" s="17" t="s">
        <v>3502</v>
      </c>
    </row>
    <row r="319" spans="1:4" ht="18.75" x14ac:dyDescent="0.3">
      <c r="A319" s="22"/>
      <c r="B319" s="16"/>
      <c r="C319" s="26" t="s">
        <v>3563</v>
      </c>
      <c r="D319" s="17" t="s">
        <v>2983</v>
      </c>
    </row>
    <row r="320" spans="1:4" ht="18.75" x14ac:dyDescent="0.3">
      <c r="A320" s="21" t="s">
        <v>1555</v>
      </c>
      <c r="B320" s="14" t="s">
        <v>1554</v>
      </c>
      <c r="C320" s="25" t="s">
        <v>1555</v>
      </c>
      <c r="D320" s="15" t="s">
        <v>1554</v>
      </c>
    </row>
    <row r="321" spans="1:4" ht="18.75" x14ac:dyDescent="0.3">
      <c r="A321" s="21"/>
      <c r="B321" s="14"/>
      <c r="C321" s="25" t="s">
        <v>3553</v>
      </c>
      <c r="D321" s="15" t="s">
        <v>2970</v>
      </c>
    </row>
    <row r="322" spans="1:4" ht="18.75" x14ac:dyDescent="0.3">
      <c r="A322" s="21"/>
      <c r="B322" s="14"/>
      <c r="C322" s="25" t="s">
        <v>3557</v>
      </c>
      <c r="D322" s="15" t="s">
        <v>2976</v>
      </c>
    </row>
    <row r="323" spans="1:4" ht="18.75" x14ac:dyDescent="0.3">
      <c r="A323" s="21"/>
      <c r="B323" s="14"/>
      <c r="C323" s="25" t="s">
        <v>3563</v>
      </c>
      <c r="D323" s="15" t="s">
        <v>2983</v>
      </c>
    </row>
    <row r="324" spans="1:4" ht="18.75" x14ac:dyDescent="0.3">
      <c r="A324" s="22" t="s">
        <v>1558</v>
      </c>
      <c r="B324" s="16" t="s">
        <v>1557</v>
      </c>
      <c r="C324" s="26" t="s">
        <v>1558</v>
      </c>
      <c r="D324" s="17" t="s">
        <v>2940</v>
      </c>
    </row>
    <row r="325" spans="1:4" ht="18.75" x14ac:dyDescent="0.3">
      <c r="A325" s="22"/>
      <c r="B325" s="16"/>
      <c r="C325" s="26" t="s">
        <v>3553</v>
      </c>
      <c r="D325" s="17" t="s">
        <v>2970</v>
      </c>
    </row>
    <row r="326" spans="1:4" ht="18.75" x14ac:dyDescent="0.3">
      <c r="A326" s="22"/>
      <c r="B326" s="16"/>
      <c r="C326" s="26" t="s">
        <v>3557</v>
      </c>
      <c r="D326" s="17" t="s">
        <v>2976</v>
      </c>
    </row>
    <row r="327" spans="1:4" ht="18.75" x14ac:dyDescent="0.3">
      <c r="A327" s="22"/>
      <c r="B327" s="16"/>
      <c r="C327" s="26" t="s">
        <v>3563</v>
      </c>
      <c r="D327" s="17" t="s">
        <v>2983</v>
      </c>
    </row>
    <row r="328" spans="1:4" ht="18.75" x14ac:dyDescent="0.3">
      <c r="A328" s="21" t="s">
        <v>1561</v>
      </c>
      <c r="B328" s="14" t="s">
        <v>1562</v>
      </c>
      <c r="C328" s="25" t="s">
        <v>3616</v>
      </c>
      <c r="D328" s="15" t="s">
        <v>2942</v>
      </c>
    </row>
    <row r="329" spans="1:4" ht="18.75" x14ac:dyDescent="0.3">
      <c r="A329" s="21"/>
      <c r="B329" s="14"/>
      <c r="C329" s="25" t="s">
        <v>3552</v>
      </c>
      <c r="D329" s="15" t="s">
        <v>2964</v>
      </c>
    </row>
    <row r="330" spans="1:4" ht="18.75" x14ac:dyDescent="0.3">
      <c r="A330" s="21"/>
      <c r="B330" s="14"/>
      <c r="C330" s="25" t="s">
        <v>3558</v>
      </c>
      <c r="D330" s="15" t="s">
        <v>2977</v>
      </c>
    </row>
    <row r="331" spans="1:4" ht="18.75" x14ac:dyDescent="0.3">
      <c r="A331" s="21"/>
      <c r="B331" s="14"/>
      <c r="C331" s="25" t="s">
        <v>3563</v>
      </c>
      <c r="D331" s="15" t="s">
        <v>2983</v>
      </c>
    </row>
    <row r="332" spans="1:4" ht="18.75" x14ac:dyDescent="0.3">
      <c r="A332" s="22" t="s">
        <v>1563</v>
      </c>
      <c r="B332" s="16" t="s">
        <v>1564</v>
      </c>
      <c r="C332" s="26" t="s">
        <v>3617</v>
      </c>
      <c r="D332" s="17" t="s">
        <v>2943</v>
      </c>
    </row>
    <row r="333" spans="1:4" ht="18.75" x14ac:dyDescent="0.3">
      <c r="A333" s="22"/>
      <c r="B333" s="16"/>
      <c r="C333" s="26" t="s">
        <v>3553</v>
      </c>
      <c r="D333" s="17" t="s">
        <v>2970</v>
      </c>
    </row>
    <row r="334" spans="1:4" ht="18.75" x14ac:dyDescent="0.3">
      <c r="A334" s="22"/>
      <c r="B334" s="16"/>
      <c r="C334" s="26" t="s">
        <v>3558</v>
      </c>
      <c r="D334" s="17" t="s">
        <v>2977</v>
      </c>
    </row>
    <row r="335" spans="1:4" ht="18.75" x14ac:dyDescent="0.3">
      <c r="A335" s="22"/>
      <c r="B335" s="16"/>
      <c r="C335" s="26" t="s">
        <v>3563</v>
      </c>
      <c r="D335" s="17" t="s">
        <v>2983</v>
      </c>
    </row>
    <row r="336" spans="1:4" ht="18.75" x14ac:dyDescent="0.3">
      <c r="A336" s="21" t="s">
        <v>1565</v>
      </c>
      <c r="B336" s="14" t="s">
        <v>1566</v>
      </c>
      <c r="C336" s="25" t="s">
        <v>3618</v>
      </c>
      <c r="D336" s="15" t="s">
        <v>2944</v>
      </c>
    </row>
    <row r="337" spans="1:4" ht="18.75" x14ac:dyDescent="0.3">
      <c r="A337" s="21"/>
      <c r="B337" s="14"/>
      <c r="C337" s="25" t="s">
        <v>3553</v>
      </c>
      <c r="D337" s="15" t="s">
        <v>2970</v>
      </c>
    </row>
    <row r="338" spans="1:4" ht="18.75" x14ac:dyDescent="0.3">
      <c r="A338" s="21"/>
      <c r="B338" s="14"/>
      <c r="C338" s="25" t="s">
        <v>3558</v>
      </c>
      <c r="D338" s="15" t="s">
        <v>2977</v>
      </c>
    </row>
    <row r="339" spans="1:4" ht="18.75" x14ac:dyDescent="0.3">
      <c r="A339" s="21"/>
      <c r="B339" s="14"/>
      <c r="C339" s="25" t="s">
        <v>3563</v>
      </c>
      <c r="D339" s="15" t="s">
        <v>2983</v>
      </c>
    </row>
    <row r="340" spans="1:4" ht="18.75" x14ac:dyDescent="0.3">
      <c r="A340" s="22" t="s">
        <v>1569</v>
      </c>
      <c r="B340" s="16" t="s">
        <v>1568</v>
      </c>
      <c r="C340" s="26" t="s">
        <v>3551</v>
      </c>
      <c r="D340" s="17" t="s">
        <v>1568</v>
      </c>
    </row>
    <row r="341" spans="1:4" ht="18.75" x14ac:dyDescent="0.3">
      <c r="A341" s="22"/>
      <c r="B341" s="16"/>
      <c r="C341" s="26" t="s">
        <v>3553</v>
      </c>
      <c r="D341" s="17" t="s">
        <v>2970</v>
      </c>
    </row>
    <row r="342" spans="1:4" ht="18.75" x14ac:dyDescent="0.3">
      <c r="A342" s="22"/>
      <c r="B342" s="16"/>
      <c r="C342" s="26" t="s">
        <v>3558</v>
      </c>
      <c r="D342" s="17" t="s">
        <v>2977</v>
      </c>
    </row>
    <row r="343" spans="1:4" ht="18.75" x14ac:dyDescent="0.3">
      <c r="A343" s="22"/>
      <c r="B343" s="16"/>
      <c r="C343" s="26" t="s">
        <v>3563</v>
      </c>
      <c r="D343" s="17" t="s">
        <v>2983</v>
      </c>
    </row>
    <row r="344" spans="1:4" ht="18.75" x14ac:dyDescent="0.3">
      <c r="A344" s="21" t="s">
        <v>1571</v>
      </c>
      <c r="B344" s="14" t="s">
        <v>1572</v>
      </c>
      <c r="C344" s="25" t="s">
        <v>3614</v>
      </c>
      <c r="D344" s="15" t="s">
        <v>2938</v>
      </c>
    </row>
    <row r="345" spans="1:4" ht="18.75" x14ac:dyDescent="0.3">
      <c r="A345" s="21"/>
      <c r="B345" s="14"/>
      <c r="C345" s="25" t="s">
        <v>3615</v>
      </c>
      <c r="D345" s="15" t="s">
        <v>2941</v>
      </c>
    </row>
    <row r="346" spans="1:4" ht="18.75" x14ac:dyDescent="0.3">
      <c r="A346" s="21"/>
      <c r="B346" s="14"/>
      <c r="C346" s="25" t="s">
        <v>3553</v>
      </c>
      <c r="D346" s="15" t="s">
        <v>2970</v>
      </c>
    </row>
    <row r="347" spans="1:4" ht="18.75" x14ac:dyDescent="0.3">
      <c r="A347" s="21"/>
      <c r="B347" s="14"/>
      <c r="C347" s="25" t="s">
        <v>3557</v>
      </c>
      <c r="D347" s="15" t="s">
        <v>2976</v>
      </c>
    </row>
    <row r="348" spans="1:4" ht="18.75" x14ac:dyDescent="0.3">
      <c r="A348" s="21"/>
      <c r="B348" s="14"/>
      <c r="C348" s="25" t="s">
        <v>3558</v>
      </c>
      <c r="D348" s="15" t="s">
        <v>2977</v>
      </c>
    </row>
    <row r="349" spans="1:4" ht="18.75" x14ac:dyDescent="0.3">
      <c r="A349" s="21"/>
      <c r="B349" s="14"/>
      <c r="C349" s="25" t="s">
        <v>3563</v>
      </c>
      <c r="D349" s="15" t="s">
        <v>2983</v>
      </c>
    </row>
    <row r="350" spans="1:4" ht="18.75" x14ac:dyDescent="0.3">
      <c r="A350" s="22" t="s">
        <v>1573</v>
      </c>
      <c r="B350" s="16" t="s">
        <v>1574</v>
      </c>
      <c r="C350" s="26" t="s">
        <v>3624</v>
      </c>
      <c r="D350" s="17" t="s">
        <v>2963</v>
      </c>
    </row>
    <row r="351" spans="1:4" ht="18.75" x14ac:dyDescent="0.3">
      <c r="A351" s="22"/>
      <c r="B351" s="16"/>
      <c r="C351" s="26" t="s">
        <v>3552</v>
      </c>
      <c r="D351" s="17" t="s">
        <v>2964</v>
      </c>
    </row>
    <row r="352" spans="1:4" ht="18.75" x14ac:dyDescent="0.3">
      <c r="A352" s="22"/>
      <c r="B352" s="16"/>
      <c r="C352" s="26" t="s">
        <v>3553</v>
      </c>
      <c r="D352" s="17" t="s">
        <v>2970</v>
      </c>
    </row>
    <row r="353" spans="1:4" ht="18.75" x14ac:dyDescent="0.3">
      <c r="A353" s="22"/>
      <c r="B353" s="16"/>
      <c r="C353" s="26" t="s">
        <v>3561</v>
      </c>
      <c r="D353" s="17" t="s">
        <v>2980</v>
      </c>
    </row>
    <row r="354" spans="1:4" ht="18.75" x14ac:dyDescent="0.3">
      <c r="A354" s="22"/>
      <c r="B354" s="16"/>
      <c r="C354" s="26" t="s">
        <v>3563</v>
      </c>
      <c r="D354" s="17" t="s">
        <v>2983</v>
      </c>
    </row>
    <row r="355" spans="1:4" ht="18.75" x14ac:dyDescent="0.3">
      <c r="A355" s="21" t="s">
        <v>1575</v>
      </c>
      <c r="B355" s="14" t="s">
        <v>1576</v>
      </c>
      <c r="C355" s="25" t="s">
        <v>3551</v>
      </c>
      <c r="D355" s="15" t="s">
        <v>1568</v>
      </c>
    </row>
    <row r="356" spans="1:4" ht="18.75" x14ac:dyDescent="0.3">
      <c r="A356" s="21"/>
      <c r="B356" s="14"/>
      <c r="C356" s="25" t="s">
        <v>3553</v>
      </c>
      <c r="D356" s="15" t="s">
        <v>2970</v>
      </c>
    </row>
    <row r="357" spans="1:4" ht="18.75" x14ac:dyDescent="0.3">
      <c r="A357" s="21"/>
      <c r="B357" s="14"/>
      <c r="C357" s="25" t="s">
        <v>3558</v>
      </c>
      <c r="D357" s="15" t="s">
        <v>2977</v>
      </c>
    </row>
    <row r="358" spans="1:4" ht="18.75" x14ac:dyDescent="0.3">
      <c r="A358" s="21"/>
      <c r="B358" s="14"/>
      <c r="C358" s="25" t="s">
        <v>3563</v>
      </c>
      <c r="D358" s="15" t="s">
        <v>2983</v>
      </c>
    </row>
    <row r="359" spans="1:4" ht="18.75" x14ac:dyDescent="0.3">
      <c r="A359" s="22" t="s">
        <v>1581</v>
      </c>
      <c r="B359" s="16" t="s">
        <v>1582</v>
      </c>
      <c r="C359" s="26" t="s">
        <v>1581</v>
      </c>
      <c r="D359" s="17" t="s">
        <v>2947</v>
      </c>
    </row>
    <row r="360" spans="1:4" ht="18.75" x14ac:dyDescent="0.3">
      <c r="A360" s="22"/>
      <c r="B360" s="16"/>
      <c r="C360" s="26" t="s">
        <v>1624</v>
      </c>
      <c r="D360" s="17" t="s">
        <v>2968</v>
      </c>
    </row>
    <row r="361" spans="1:4" ht="18.75" x14ac:dyDescent="0.3">
      <c r="A361" s="22"/>
      <c r="B361" s="16"/>
      <c r="C361" s="26" t="s">
        <v>3559</v>
      </c>
      <c r="D361" s="17" t="s">
        <v>3502</v>
      </c>
    </row>
    <row r="362" spans="1:4" ht="18.75" x14ac:dyDescent="0.3">
      <c r="A362" s="22"/>
      <c r="B362" s="16"/>
      <c r="C362" s="26" t="s">
        <v>3563</v>
      </c>
      <c r="D362" s="17" t="s">
        <v>2983</v>
      </c>
    </row>
    <row r="363" spans="1:4" ht="18.75" x14ac:dyDescent="0.3">
      <c r="A363" s="21" t="s">
        <v>1583</v>
      </c>
      <c r="B363" s="14" t="s">
        <v>1584</v>
      </c>
      <c r="C363" s="25" t="s">
        <v>1583</v>
      </c>
      <c r="D363" s="15" t="s">
        <v>2948</v>
      </c>
    </row>
    <row r="364" spans="1:4" ht="18.75" x14ac:dyDescent="0.3">
      <c r="A364" s="21"/>
      <c r="B364" s="14"/>
      <c r="C364" s="25" t="s">
        <v>1624</v>
      </c>
      <c r="D364" s="15" t="s">
        <v>2968</v>
      </c>
    </row>
    <row r="365" spans="1:4" ht="18.75" x14ac:dyDescent="0.3">
      <c r="A365" s="21"/>
      <c r="B365" s="14"/>
      <c r="C365" s="25" t="s">
        <v>3559</v>
      </c>
      <c r="D365" s="15" t="s">
        <v>3502</v>
      </c>
    </row>
    <row r="366" spans="1:4" ht="18.75" x14ac:dyDescent="0.3">
      <c r="A366" s="21"/>
      <c r="B366" s="14"/>
      <c r="C366" s="25" t="s">
        <v>3563</v>
      </c>
      <c r="D366" s="15" t="s">
        <v>2983</v>
      </c>
    </row>
    <row r="367" spans="1:4" ht="18.75" x14ac:dyDescent="0.3">
      <c r="A367" s="22" t="s">
        <v>1587</v>
      </c>
      <c r="B367" s="16" t="s">
        <v>1588</v>
      </c>
      <c r="C367" s="26" t="s">
        <v>1587</v>
      </c>
      <c r="D367" s="17" t="s">
        <v>2950</v>
      </c>
    </row>
    <row r="368" spans="1:4" ht="18.75" x14ac:dyDescent="0.3">
      <c r="A368" s="22"/>
      <c r="B368" s="16"/>
      <c r="C368" s="26" t="s">
        <v>1624</v>
      </c>
      <c r="D368" s="17" t="s">
        <v>2968</v>
      </c>
    </row>
    <row r="369" spans="1:4" ht="18.75" x14ac:dyDescent="0.3">
      <c r="A369" s="22"/>
      <c r="B369" s="16"/>
      <c r="C369" s="26" t="s">
        <v>3559</v>
      </c>
      <c r="D369" s="17" t="s">
        <v>3502</v>
      </c>
    </row>
    <row r="370" spans="1:4" ht="18.75" x14ac:dyDescent="0.3">
      <c r="A370" s="22"/>
      <c r="B370" s="16"/>
      <c r="C370" s="26" t="s">
        <v>3563</v>
      </c>
      <c r="D370" s="17" t="s">
        <v>2983</v>
      </c>
    </row>
    <row r="371" spans="1:4" ht="18.75" x14ac:dyDescent="0.3">
      <c r="A371" s="21" t="s">
        <v>1589</v>
      </c>
      <c r="B371" s="14" t="s">
        <v>1590</v>
      </c>
      <c r="C371" s="25" t="s">
        <v>1589</v>
      </c>
      <c r="D371" s="15" t="s">
        <v>2951</v>
      </c>
    </row>
    <row r="372" spans="1:4" ht="18.75" x14ac:dyDescent="0.3">
      <c r="A372" s="21"/>
      <c r="B372" s="14"/>
      <c r="C372" s="25" t="s">
        <v>1624</v>
      </c>
      <c r="D372" s="15" t="s">
        <v>2968</v>
      </c>
    </row>
    <row r="373" spans="1:4" ht="18.75" x14ac:dyDescent="0.3">
      <c r="A373" s="21"/>
      <c r="B373" s="14"/>
      <c r="C373" s="25" t="s">
        <v>3559</v>
      </c>
      <c r="D373" s="15" t="s">
        <v>3502</v>
      </c>
    </row>
    <row r="374" spans="1:4" ht="18.75" x14ac:dyDescent="0.3">
      <c r="A374" s="21"/>
      <c r="B374" s="14"/>
      <c r="C374" s="25" t="s">
        <v>3563</v>
      </c>
      <c r="D374" s="15" t="s">
        <v>2983</v>
      </c>
    </row>
    <row r="375" spans="1:4" ht="18.75" x14ac:dyDescent="0.3">
      <c r="A375" s="22" t="s">
        <v>1593</v>
      </c>
      <c r="B375" s="16" t="s">
        <v>1592</v>
      </c>
      <c r="C375" s="26" t="s">
        <v>1593</v>
      </c>
      <c r="D375" s="17" t="s">
        <v>2952</v>
      </c>
    </row>
    <row r="376" spans="1:4" ht="18.75" x14ac:dyDescent="0.3">
      <c r="A376" s="22"/>
      <c r="B376" s="16"/>
      <c r="C376" s="26" t="s">
        <v>3560</v>
      </c>
      <c r="D376" s="17" t="s">
        <v>3503</v>
      </c>
    </row>
    <row r="377" spans="1:4" ht="18.75" x14ac:dyDescent="0.3">
      <c r="A377" s="21" t="s">
        <v>1596</v>
      </c>
      <c r="B377" s="14" t="s">
        <v>1597</v>
      </c>
      <c r="C377" s="25" t="s">
        <v>3621</v>
      </c>
      <c r="D377" s="15" t="s">
        <v>2960</v>
      </c>
    </row>
    <row r="378" spans="1:4" ht="18.75" x14ac:dyDescent="0.3">
      <c r="A378" s="21"/>
      <c r="B378" s="14"/>
      <c r="C378" s="25" t="s">
        <v>3553</v>
      </c>
      <c r="D378" s="15" t="s">
        <v>2970</v>
      </c>
    </row>
    <row r="379" spans="1:4" ht="18.75" x14ac:dyDescent="0.3">
      <c r="A379" s="21"/>
      <c r="B379" s="14"/>
      <c r="C379" s="25" t="s">
        <v>3560</v>
      </c>
      <c r="D379" s="15" t="s">
        <v>3503</v>
      </c>
    </row>
    <row r="380" spans="1:4" ht="18.75" x14ac:dyDescent="0.3">
      <c r="A380" s="22" t="s">
        <v>1598</v>
      </c>
      <c r="B380" s="16" t="s">
        <v>1595</v>
      </c>
      <c r="C380" s="26" t="s">
        <v>3619</v>
      </c>
      <c r="D380" s="17" t="s">
        <v>1595</v>
      </c>
    </row>
    <row r="381" spans="1:4" ht="18.75" x14ac:dyDescent="0.3">
      <c r="A381" s="22"/>
      <c r="B381" s="16"/>
      <c r="C381" s="26" t="s">
        <v>3553</v>
      </c>
      <c r="D381" s="17" t="s">
        <v>2970</v>
      </c>
    </row>
    <row r="382" spans="1:4" ht="18.75" x14ac:dyDescent="0.3">
      <c r="A382" s="22"/>
      <c r="B382" s="16"/>
      <c r="C382" s="26" t="s">
        <v>3560</v>
      </c>
      <c r="D382" s="17" t="s">
        <v>3503</v>
      </c>
    </row>
    <row r="383" spans="1:4" ht="18.75" x14ac:dyDescent="0.3">
      <c r="A383" s="21" t="s">
        <v>1601</v>
      </c>
      <c r="B383" s="14" t="s">
        <v>1600</v>
      </c>
      <c r="C383" s="25" t="s">
        <v>1601</v>
      </c>
      <c r="D383" s="15" t="s">
        <v>2953</v>
      </c>
    </row>
    <row r="384" spans="1:4" ht="18.75" x14ac:dyDescent="0.3">
      <c r="A384" s="21"/>
      <c r="B384" s="14"/>
      <c r="C384" s="25" t="s">
        <v>3553</v>
      </c>
      <c r="D384" s="15" t="s">
        <v>2970</v>
      </c>
    </row>
    <row r="385" spans="1:4" ht="18.75" x14ac:dyDescent="0.3">
      <c r="A385" s="21"/>
      <c r="B385" s="14"/>
      <c r="C385" s="25" t="s">
        <v>3560</v>
      </c>
      <c r="D385" s="15" t="s">
        <v>3503</v>
      </c>
    </row>
    <row r="386" spans="1:4" ht="18.75" x14ac:dyDescent="0.3">
      <c r="A386" s="21"/>
      <c r="B386" s="14"/>
      <c r="C386" s="25" t="s">
        <v>3563</v>
      </c>
      <c r="D386" s="15" t="s">
        <v>2983</v>
      </c>
    </row>
    <row r="387" spans="1:4" ht="18.75" x14ac:dyDescent="0.3">
      <c r="A387" s="22" t="s">
        <v>1604</v>
      </c>
      <c r="B387" s="16" t="s">
        <v>1605</v>
      </c>
      <c r="C387" s="26" t="s">
        <v>1604</v>
      </c>
      <c r="D387" s="17" t="s">
        <v>2955</v>
      </c>
    </row>
    <row r="388" spans="1:4" ht="18.75" x14ac:dyDescent="0.3">
      <c r="A388" s="22"/>
      <c r="B388" s="16"/>
      <c r="C388" s="26" t="s">
        <v>1606</v>
      </c>
      <c r="D388" s="17" t="s">
        <v>2956</v>
      </c>
    </row>
    <row r="389" spans="1:4" ht="18.75" x14ac:dyDescent="0.3">
      <c r="A389" s="22"/>
      <c r="B389" s="16"/>
      <c r="C389" s="26" t="s">
        <v>3553</v>
      </c>
      <c r="D389" s="17" t="s">
        <v>2970</v>
      </c>
    </row>
    <row r="390" spans="1:4" ht="18.75" x14ac:dyDescent="0.3">
      <c r="A390" s="22"/>
      <c r="B390" s="16"/>
      <c r="C390" s="26" t="s">
        <v>3561</v>
      </c>
      <c r="D390" s="17" t="s">
        <v>2980</v>
      </c>
    </row>
    <row r="391" spans="1:4" ht="18.75" x14ac:dyDescent="0.3">
      <c r="A391" s="22"/>
      <c r="B391" s="16"/>
      <c r="C391" s="26" t="s">
        <v>3563</v>
      </c>
      <c r="D391" s="17" t="s">
        <v>2983</v>
      </c>
    </row>
    <row r="392" spans="1:4" ht="18.75" x14ac:dyDescent="0.3">
      <c r="A392" s="21" t="s">
        <v>1606</v>
      </c>
      <c r="B392" s="14" t="s">
        <v>1607</v>
      </c>
      <c r="C392" s="25" t="s">
        <v>3620</v>
      </c>
      <c r="D392" s="15" t="s">
        <v>2957</v>
      </c>
    </row>
    <row r="393" spans="1:4" ht="18.75" x14ac:dyDescent="0.3">
      <c r="A393" s="21"/>
      <c r="B393" s="14"/>
      <c r="C393" s="25" t="s">
        <v>3553</v>
      </c>
      <c r="D393" s="15" t="s">
        <v>2970</v>
      </c>
    </row>
    <row r="394" spans="1:4" ht="18.75" x14ac:dyDescent="0.3">
      <c r="A394" s="21"/>
      <c r="B394" s="14"/>
      <c r="C394" s="25" t="s">
        <v>3561</v>
      </c>
      <c r="D394" s="15" t="s">
        <v>2980</v>
      </c>
    </row>
    <row r="395" spans="1:4" ht="18.75" x14ac:dyDescent="0.3">
      <c r="A395" s="21"/>
      <c r="B395" s="14"/>
      <c r="C395" s="25" t="s">
        <v>3563</v>
      </c>
      <c r="D395" s="15" t="s">
        <v>2983</v>
      </c>
    </row>
    <row r="396" spans="1:4" ht="18.75" x14ac:dyDescent="0.3">
      <c r="A396" s="22" t="s">
        <v>1610</v>
      </c>
      <c r="B396" s="16" t="s">
        <v>1609</v>
      </c>
      <c r="C396" s="26" t="s">
        <v>1610</v>
      </c>
      <c r="D396" s="17" t="s">
        <v>2958</v>
      </c>
    </row>
    <row r="397" spans="1:4" ht="18.75" x14ac:dyDescent="0.3">
      <c r="A397" s="22"/>
      <c r="B397" s="16"/>
      <c r="C397" s="26" t="s">
        <v>3553</v>
      </c>
      <c r="D397" s="17" t="s">
        <v>2970</v>
      </c>
    </row>
    <row r="398" spans="1:4" ht="18.75" x14ac:dyDescent="0.3">
      <c r="A398" s="22"/>
      <c r="B398" s="16"/>
      <c r="C398" s="26" t="s">
        <v>3559</v>
      </c>
      <c r="D398" s="17" t="s">
        <v>3502</v>
      </c>
    </row>
    <row r="399" spans="1:4" ht="18.75" x14ac:dyDescent="0.3">
      <c r="A399" s="22"/>
      <c r="B399" s="16"/>
      <c r="C399" s="26" t="s">
        <v>3563</v>
      </c>
      <c r="D399" s="17" t="s">
        <v>2983</v>
      </c>
    </row>
    <row r="400" spans="1:4" ht="18.75" x14ac:dyDescent="0.3">
      <c r="A400" s="21" t="s">
        <v>1613</v>
      </c>
      <c r="B400" s="14" t="s">
        <v>1612</v>
      </c>
      <c r="C400" s="25" t="s">
        <v>3622</v>
      </c>
      <c r="D400" s="15" t="s">
        <v>2961</v>
      </c>
    </row>
    <row r="401" spans="1:4" ht="18.75" x14ac:dyDescent="0.3">
      <c r="A401" s="21"/>
      <c r="B401" s="14"/>
      <c r="C401" s="25" t="s">
        <v>3623</v>
      </c>
      <c r="D401" s="15" t="s">
        <v>2962</v>
      </c>
    </row>
    <row r="402" spans="1:4" ht="18.75" x14ac:dyDescent="0.3">
      <c r="A402" s="21"/>
      <c r="B402" s="14"/>
      <c r="C402" s="25" t="s">
        <v>3552</v>
      </c>
      <c r="D402" s="15" t="s">
        <v>2964</v>
      </c>
    </row>
    <row r="403" spans="1:4" ht="18.75" x14ac:dyDescent="0.3">
      <c r="A403" s="21"/>
      <c r="B403" s="14"/>
      <c r="C403" s="25" t="s">
        <v>3553</v>
      </c>
      <c r="D403" s="15" t="s">
        <v>2970</v>
      </c>
    </row>
    <row r="404" spans="1:4" ht="18.75" x14ac:dyDescent="0.3">
      <c r="A404" s="21"/>
      <c r="B404" s="14"/>
      <c r="C404" s="25" t="s">
        <v>3555</v>
      </c>
      <c r="D404" s="15" t="s">
        <v>2974</v>
      </c>
    </row>
    <row r="405" spans="1:4" ht="18.75" x14ac:dyDescent="0.3">
      <c r="A405" s="21"/>
      <c r="B405" s="14"/>
      <c r="C405" s="25" t="s">
        <v>3556</v>
      </c>
      <c r="D405" s="15" t="s">
        <v>2975</v>
      </c>
    </row>
    <row r="406" spans="1:4" ht="18.75" x14ac:dyDescent="0.3">
      <c r="A406" s="21"/>
      <c r="B406" s="14"/>
      <c r="C406" s="25" t="s">
        <v>3561</v>
      </c>
      <c r="D406" s="15" t="s">
        <v>2980</v>
      </c>
    </row>
    <row r="407" spans="1:4" ht="18.75" x14ac:dyDescent="0.3">
      <c r="A407" s="21"/>
      <c r="B407" s="14"/>
      <c r="C407" s="25" t="s">
        <v>3563</v>
      </c>
      <c r="D407" s="15" t="s">
        <v>2983</v>
      </c>
    </row>
    <row r="408" spans="1:4" ht="18.75" x14ac:dyDescent="0.3">
      <c r="A408" s="22" t="s">
        <v>1616</v>
      </c>
      <c r="B408" s="16" t="s">
        <v>1615</v>
      </c>
      <c r="C408" s="26" t="s">
        <v>1616</v>
      </c>
      <c r="D408" s="17" t="s">
        <v>2965</v>
      </c>
    </row>
    <row r="409" spans="1:4" ht="18.75" x14ac:dyDescent="0.3">
      <c r="A409" s="22"/>
      <c r="B409" s="16"/>
      <c r="C409" s="26" t="s">
        <v>3553</v>
      </c>
      <c r="D409" s="17" t="s">
        <v>2970</v>
      </c>
    </row>
    <row r="410" spans="1:4" ht="18.75" x14ac:dyDescent="0.3">
      <c r="A410" s="22"/>
      <c r="B410" s="16"/>
      <c r="C410" s="26" t="s">
        <v>3561</v>
      </c>
      <c r="D410" s="17" t="s">
        <v>2980</v>
      </c>
    </row>
    <row r="411" spans="1:4" ht="18.75" x14ac:dyDescent="0.3">
      <c r="A411" s="22"/>
      <c r="B411" s="16"/>
      <c r="C411" s="26" t="s">
        <v>3563</v>
      </c>
      <c r="D411" s="17" t="s">
        <v>2983</v>
      </c>
    </row>
    <row r="412" spans="1:4" ht="18.75" x14ac:dyDescent="0.3">
      <c r="A412" s="21" t="s">
        <v>1621</v>
      </c>
      <c r="B412" s="14" t="s">
        <v>1620</v>
      </c>
      <c r="C412" s="25" t="s">
        <v>3593</v>
      </c>
      <c r="D412" s="15" t="s">
        <v>2855</v>
      </c>
    </row>
    <row r="413" spans="1:4" ht="18.75" x14ac:dyDescent="0.3">
      <c r="A413" s="21"/>
      <c r="B413" s="14"/>
      <c r="C413" s="25" t="s">
        <v>3545</v>
      </c>
      <c r="D413" s="15" t="s">
        <v>2858</v>
      </c>
    </row>
    <row r="414" spans="1:4" ht="18.75" x14ac:dyDescent="0.3">
      <c r="A414" s="21"/>
      <c r="B414" s="14"/>
      <c r="C414" s="25" t="s">
        <v>3546</v>
      </c>
      <c r="D414" s="15" t="s">
        <v>2859</v>
      </c>
    </row>
    <row r="415" spans="1:4" ht="18.75" x14ac:dyDescent="0.3">
      <c r="A415" s="22" t="s">
        <v>1624</v>
      </c>
      <c r="B415" s="16" t="s">
        <v>1623</v>
      </c>
      <c r="C415" s="26" t="s">
        <v>3596</v>
      </c>
      <c r="D415" s="17" t="s">
        <v>1623</v>
      </c>
    </row>
    <row r="416" spans="1:4" ht="18.75" x14ac:dyDescent="0.3">
      <c r="A416" s="22"/>
      <c r="B416" s="16"/>
      <c r="C416" s="26" t="s">
        <v>3553</v>
      </c>
      <c r="D416" s="17" t="s">
        <v>2970</v>
      </c>
    </row>
    <row r="417" spans="1:4" ht="18.75" x14ac:dyDescent="0.3">
      <c r="A417" s="22"/>
      <c r="B417" s="16"/>
      <c r="C417" s="26" t="s">
        <v>3563</v>
      </c>
      <c r="D417" s="17" t="s">
        <v>2983</v>
      </c>
    </row>
    <row r="418" spans="1:4" ht="18.75" x14ac:dyDescent="0.3">
      <c r="A418" s="21" t="s">
        <v>1627</v>
      </c>
      <c r="B418" s="14" t="s">
        <v>1626</v>
      </c>
      <c r="C418" s="25" t="s">
        <v>3379</v>
      </c>
      <c r="D418" s="15" t="s">
        <v>2871</v>
      </c>
    </row>
    <row r="419" spans="1:4" ht="18.75" x14ac:dyDescent="0.3">
      <c r="A419" s="21"/>
      <c r="B419" s="14"/>
      <c r="C419" s="25" t="s">
        <v>3553</v>
      </c>
      <c r="D419" s="15" t="s">
        <v>2970</v>
      </c>
    </row>
    <row r="420" spans="1:4" ht="18.75" x14ac:dyDescent="0.3">
      <c r="A420" s="21"/>
      <c r="B420" s="14"/>
      <c r="C420" s="25" t="s">
        <v>3563</v>
      </c>
      <c r="D420" s="15" t="s">
        <v>2983</v>
      </c>
    </row>
    <row r="421" spans="1:4" ht="18.75" x14ac:dyDescent="0.3">
      <c r="A421" s="22" t="s">
        <v>1631</v>
      </c>
      <c r="B421" s="16" t="s">
        <v>1630</v>
      </c>
      <c r="C421" s="26" t="s">
        <v>1616</v>
      </c>
      <c r="D421" s="17" t="s">
        <v>2965</v>
      </c>
    </row>
    <row r="422" spans="1:4" ht="18.75" x14ac:dyDescent="0.3">
      <c r="A422" s="22"/>
      <c r="B422" s="16"/>
      <c r="C422" s="26" t="s">
        <v>2271</v>
      </c>
      <c r="D422" s="17" t="s">
        <v>3150</v>
      </c>
    </row>
    <row r="423" spans="1:4" ht="18.75" x14ac:dyDescent="0.3">
      <c r="A423" s="21" t="s">
        <v>1634</v>
      </c>
      <c r="B423" s="14" t="s">
        <v>1633</v>
      </c>
      <c r="C423" s="25" t="s">
        <v>1616</v>
      </c>
      <c r="D423" s="15" t="s">
        <v>2965</v>
      </c>
    </row>
    <row r="424" spans="1:4" ht="18.75" x14ac:dyDescent="0.3">
      <c r="A424" s="21"/>
      <c r="B424" s="14"/>
      <c r="C424" s="25" t="s">
        <v>2271</v>
      </c>
      <c r="D424" s="15" t="s">
        <v>3150</v>
      </c>
    </row>
    <row r="425" spans="1:4" ht="18.75" x14ac:dyDescent="0.3">
      <c r="A425" s="22" t="s">
        <v>1645</v>
      </c>
      <c r="B425" s="16" t="s">
        <v>1644</v>
      </c>
      <c r="C425" s="26" t="s">
        <v>3399</v>
      </c>
      <c r="D425" s="17" t="s">
        <v>2984</v>
      </c>
    </row>
    <row r="426" spans="1:4" ht="18.75" x14ac:dyDescent="0.3">
      <c r="A426" s="22"/>
      <c r="B426" s="16"/>
      <c r="C426" s="26" t="s">
        <v>3625</v>
      </c>
      <c r="D426" s="17" t="s">
        <v>2988</v>
      </c>
    </row>
    <row r="427" spans="1:4" ht="18.75" x14ac:dyDescent="0.3">
      <c r="A427" s="21" t="s">
        <v>1654</v>
      </c>
      <c r="B427" s="14" t="s">
        <v>1653</v>
      </c>
      <c r="C427" s="25" t="s">
        <v>3564</v>
      </c>
      <c r="D427" s="15" t="s">
        <v>2987</v>
      </c>
    </row>
    <row r="428" spans="1:4" ht="18.75" x14ac:dyDescent="0.3">
      <c r="A428" s="21"/>
      <c r="B428" s="14"/>
      <c r="C428" s="25" t="s">
        <v>3626</v>
      </c>
      <c r="D428" s="15" t="s">
        <v>2991</v>
      </c>
    </row>
    <row r="429" spans="1:4" ht="18.75" x14ac:dyDescent="0.3">
      <c r="A429" s="22" t="s">
        <v>1663</v>
      </c>
      <c r="B429" s="16" t="s">
        <v>1662</v>
      </c>
      <c r="C429" s="26" t="s">
        <v>3564</v>
      </c>
      <c r="D429" s="17" t="s">
        <v>2987</v>
      </c>
    </row>
    <row r="430" spans="1:4" ht="18.75" x14ac:dyDescent="0.3">
      <c r="A430" s="22"/>
      <c r="B430" s="16"/>
      <c r="C430" s="26" t="s">
        <v>3403</v>
      </c>
      <c r="D430" s="17" t="s">
        <v>2992</v>
      </c>
    </row>
    <row r="431" spans="1:4" ht="18.75" x14ac:dyDescent="0.3">
      <c r="A431" s="22"/>
      <c r="B431" s="16"/>
      <c r="C431" s="26" t="s">
        <v>2540</v>
      </c>
      <c r="D431" s="17" t="s">
        <v>3244</v>
      </c>
    </row>
    <row r="432" spans="1:4" ht="18.75" x14ac:dyDescent="0.3">
      <c r="A432" s="21" t="s">
        <v>1737</v>
      </c>
      <c r="B432" s="14" t="s">
        <v>1736</v>
      </c>
      <c r="C432" s="25" t="s">
        <v>1669</v>
      </c>
      <c r="D432" s="15" t="s">
        <v>1668</v>
      </c>
    </row>
    <row r="433" spans="1:4" ht="18.75" x14ac:dyDescent="0.3">
      <c r="A433" s="21"/>
      <c r="B433" s="14"/>
      <c r="C433" s="25" t="s">
        <v>1737</v>
      </c>
      <c r="D433" s="15" t="s">
        <v>1736</v>
      </c>
    </row>
    <row r="434" spans="1:4" ht="18.75" x14ac:dyDescent="0.3">
      <c r="A434" s="22" t="s">
        <v>1742</v>
      </c>
      <c r="B434" s="16" t="s">
        <v>1717</v>
      </c>
      <c r="C434" s="26" t="s">
        <v>3565</v>
      </c>
      <c r="D434" s="17" t="s">
        <v>3004</v>
      </c>
    </row>
    <row r="435" spans="1:4" ht="18.75" x14ac:dyDescent="0.3">
      <c r="A435" s="22"/>
      <c r="B435" s="16"/>
      <c r="C435" s="26" t="s">
        <v>3566</v>
      </c>
      <c r="D435" s="17" t="s">
        <v>3005</v>
      </c>
    </row>
    <row r="436" spans="1:4" ht="18.75" x14ac:dyDescent="0.3">
      <c r="A436" s="21" t="s">
        <v>1746</v>
      </c>
      <c r="B436" s="14" t="s">
        <v>1745</v>
      </c>
      <c r="C436" s="25" t="s">
        <v>3565</v>
      </c>
      <c r="D436" s="15" t="s">
        <v>3004</v>
      </c>
    </row>
    <row r="437" spans="1:4" ht="18.75" x14ac:dyDescent="0.3">
      <c r="A437" s="21"/>
      <c r="B437" s="14"/>
      <c r="C437" s="25" t="s">
        <v>3566</v>
      </c>
      <c r="D437" s="15" t="s">
        <v>3005</v>
      </c>
    </row>
    <row r="438" spans="1:4" ht="18.75" x14ac:dyDescent="0.3">
      <c r="A438" s="21"/>
      <c r="B438" s="14"/>
      <c r="C438" s="25" t="s">
        <v>3404</v>
      </c>
      <c r="D438" s="15" t="s">
        <v>3006</v>
      </c>
    </row>
    <row r="439" spans="1:4" ht="18.75" x14ac:dyDescent="0.3">
      <c r="A439" s="21"/>
      <c r="B439" s="14"/>
      <c r="C439" s="25" t="s">
        <v>2271</v>
      </c>
      <c r="D439" s="15" t="s">
        <v>3150</v>
      </c>
    </row>
    <row r="440" spans="1:4" ht="18.75" x14ac:dyDescent="0.3">
      <c r="A440" s="22" t="s">
        <v>1749</v>
      </c>
      <c r="B440" s="16" t="s">
        <v>1748</v>
      </c>
      <c r="C440" s="26" t="s">
        <v>1657</v>
      </c>
      <c r="D440" s="17" t="s">
        <v>2989</v>
      </c>
    </row>
    <row r="441" spans="1:4" ht="18.75" x14ac:dyDescent="0.3">
      <c r="A441" s="22"/>
      <c r="B441" s="16"/>
      <c r="C441" s="26" t="s">
        <v>2207</v>
      </c>
      <c r="D441" s="17" t="s">
        <v>3127</v>
      </c>
    </row>
    <row r="442" spans="1:4" ht="18.75" x14ac:dyDescent="0.3">
      <c r="A442" s="22"/>
      <c r="B442" s="16"/>
      <c r="C442" s="26" t="s">
        <v>2213</v>
      </c>
      <c r="D442" s="17" t="s">
        <v>2211</v>
      </c>
    </row>
    <row r="443" spans="1:4" ht="18.75" x14ac:dyDescent="0.3">
      <c r="A443" s="22"/>
      <c r="B443" s="16"/>
      <c r="C443" s="26" t="s">
        <v>2271</v>
      </c>
      <c r="D443" s="17" t="s">
        <v>3150</v>
      </c>
    </row>
    <row r="444" spans="1:4" ht="18.75" x14ac:dyDescent="0.3">
      <c r="A444" s="21" t="s">
        <v>1759</v>
      </c>
      <c r="B444" s="14" t="s">
        <v>1757</v>
      </c>
      <c r="C444" s="25" t="s">
        <v>1759</v>
      </c>
      <c r="D444" s="15" t="s">
        <v>3007</v>
      </c>
    </row>
    <row r="445" spans="1:4" ht="18.75" x14ac:dyDescent="0.3">
      <c r="A445" s="21"/>
      <c r="B445" s="14"/>
      <c r="C445" s="25" t="s">
        <v>3473</v>
      </c>
      <c r="D445" s="15" t="s">
        <v>3271</v>
      </c>
    </row>
    <row r="446" spans="1:4" ht="18.75" x14ac:dyDescent="0.3">
      <c r="A446" s="21"/>
      <c r="B446" s="14"/>
      <c r="C446" s="25" t="s">
        <v>3474</v>
      </c>
      <c r="D446" s="15" t="s">
        <v>3272</v>
      </c>
    </row>
    <row r="447" spans="1:4" ht="18.75" x14ac:dyDescent="0.3">
      <c r="A447" s="22" t="s">
        <v>1769</v>
      </c>
      <c r="B447" s="16" t="s">
        <v>1767</v>
      </c>
      <c r="C447" s="26" t="s">
        <v>3627</v>
      </c>
      <c r="D447" s="17" t="s">
        <v>3009</v>
      </c>
    </row>
    <row r="448" spans="1:4" ht="18.75" x14ac:dyDescent="0.3">
      <c r="A448" s="22"/>
      <c r="B448" s="16"/>
      <c r="C448" s="26" t="s">
        <v>3628</v>
      </c>
      <c r="D448" s="17" t="s">
        <v>3010</v>
      </c>
    </row>
    <row r="449" spans="1:4" ht="18.75" x14ac:dyDescent="0.3">
      <c r="A449" s="21" t="s">
        <v>1781</v>
      </c>
      <c r="B449" s="14" t="s">
        <v>1779</v>
      </c>
      <c r="C449" s="25" t="s">
        <v>2027</v>
      </c>
      <c r="D449" s="15" t="s">
        <v>3087</v>
      </c>
    </row>
    <row r="450" spans="1:4" ht="18.75" x14ac:dyDescent="0.3">
      <c r="A450" s="21"/>
      <c r="B450" s="14"/>
      <c r="C450" s="25" t="s">
        <v>2207</v>
      </c>
      <c r="D450" s="15" t="s">
        <v>3127</v>
      </c>
    </row>
    <row r="451" spans="1:4" ht="18.75" x14ac:dyDescent="0.3">
      <c r="A451" s="21"/>
      <c r="B451" s="14"/>
      <c r="C451" s="25" t="s">
        <v>2213</v>
      </c>
      <c r="D451" s="15" t="s">
        <v>2211</v>
      </c>
    </row>
    <row r="452" spans="1:4" ht="18.75" x14ac:dyDescent="0.3">
      <c r="A452" s="21"/>
      <c r="B452" s="14"/>
      <c r="C452" s="25" t="s">
        <v>2271</v>
      </c>
      <c r="D452" s="15" t="s">
        <v>3150</v>
      </c>
    </row>
    <row r="453" spans="1:4" ht="18.75" x14ac:dyDescent="0.3">
      <c r="A453" s="22" t="s">
        <v>1785</v>
      </c>
      <c r="B453" s="16" t="s">
        <v>1783</v>
      </c>
      <c r="C453" s="26" t="s">
        <v>1785</v>
      </c>
      <c r="D453" s="17" t="s">
        <v>1783</v>
      </c>
    </row>
    <row r="454" spans="1:4" ht="18.75" x14ac:dyDescent="0.3">
      <c r="A454" s="22"/>
      <c r="B454" s="16"/>
      <c r="C454" s="26" t="s">
        <v>2019</v>
      </c>
      <c r="D454" s="17" t="s">
        <v>2020</v>
      </c>
    </row>
    <row r="455" spans="1:4" ht="18.75" x14ac:dyDescent="0.3">
      <c r="A455" s="21" t="s">
        <v>1815</v>
      </c>
      <c r="B455" s="14" t="s">
        <v>1813</v>
      </c>
      <c r="C455" s="25" t="s">
        <v>2213</v>
      </c>
      <c r="D455" s="15" t="s">
        <v>2211</v>
      </c>
    </row>
    <row r="456" spans="1:4" ht="18.75" x14ac:dyDescent="0.3">
      <c r="A456" s="21"/>
      <c r="B456" s="14"/>
      <c r="C456" s="25" t="s">
        <v>2271</v>
      </c>
      <c r="D456" s="15" t="s">
        <v>3150</v>
      </c>
    </row>
    <row r="457" spans="1:4" ht="18.75" x14ac:dyDescent="0.3">
      <c r="A457" s="22" t="s">
        <v>1822</v>
      </c>
      <c r="B457" s="16" t="s">
        <v>1821</v>
      </c>
      <c r="C457" s="26" t="s">
        <v>1822</v>
      </c>
      <c r="D457" s="17" t="s">
        <v>1821</v>
      </c>
    </row>
    <row r="458" spans="1:4" ht="18.75" x14ac:dyDescent="0.3">
      <c r="A458" s="22"/>
      <c r="B458" s="16"/>
      <c r="C458" s="26" t="s">
        <v>3457</v>
      </c>
      <c r="D458" s="17" t="s">
        <v>2460</v>
      </c>
    </row>
    <row r="459" spans="1:4" ht="18.75" x14ac:dyDescent="0.3">
      <c r="A459" s="21" t="s">
        <v>1825</v>
      </c>
      <c r="B459" s="14" t="s">
        <v>1824</v>
      </c>
      <c r="C459" s="25" t="s">
        <v>1828</v>
      </c>
      <c r="D459" s="15" t="s">
        <v>1824</v>
      </c>
    </row>
    <row r="460" spans="1:4" ht="18.75" x14ac:dyDescent="0.3">
      <c r="A460" s="21"/>
      <c r="B460" s="14"/>
      <c r="C460" s="25" t="s">
        <v>3457</v>
      </c>
      <c r="D460" s="15" t="s">
        <v>2460</v>
      </c>
    </row>
    <row r="461" spans="1:4" ht="18.75" x14ac:dyDescent="0.3">
      <c r="A461" s="22" t="s">
        <v>1828</v>
      </c>
      <c r="B461" s="16" t="s">
        <v>1827</v>
      </c>
      <c r="C461" s="26" t="s">
        <v>3629</v>
      </c>
      <c r="D461" s="17" t="s">
        <v>1827</v>
      </c>
    </row>
    <row r="462" spans="1:4" ht="18.75" x14ac:dyDescent="0.3">
      <c r="A462" s="22"/>
      <c r="B462" s="16"/>
      <c r="C462" s="26" t="s">
        <v>3630</v>
      </c>
      <c r="D462" s="17" t="s">
        <v>3024</v>
      </c>
    </row>
    <row r="463" spans="1:4" ht="18.75" x14ac:dyDescent="0.3">
      <c r="A463" s="22"/>
      <c r="B463" s="16"/>
      <c r="C463" s="26" t="s">
        <v>3457</v>
      </c>
      <c r="D463" s="17" t="s">
        <v>2460</v>
      </c>
    </row>
    <row r="464" spans="1:4" ht="18.75" x14ac:dyDescent="0.3">
      <c r="A464" s="21" t="s">
        <v>1831</v>
      </c>
      <c r="B464" s="14" t="s">
        <v>1830</v>
      </c>
      <c r="C464" s="25" t="s">
        <v>1825</v>
      </c>
      <c r="D464" s="15" t="s">
        <v>3022</v>
      </c>
    </row>
    <row r="465" spans="1:4" ht="18.75" x14ac:dyDescent="0.3">
      <c r="A465" s="21"/>
      <c r="B465" s="14"/>
      <c r="C465" s="25" t="s">
        <v>1831</v>
      </c>
      <c r="D465" s="15" t="s">
        <v>3025</v>
      </c>
    </row>
    <row r="466" spans="1:4" ht="18.75" x14ac:dyDescent="0.3">
      <c r="A466" s="21"/>
      <c r="B466" s="14"/>
      <c r="C466" s="25" t="s">
        <v>2129</v>
      </c>
      <c r="D466" s="15" t="s">
        <v>2127</v>
      </c>
    </row>
    <row r="467" spans="1:4" ht="18.75" x14ac:dyDescent="0.3">
      <c r="A467" s="22" t="s">
        <v>1845</v>
      </c>
      <c r="B467" s="16" t="s">
        <v>1843</v>
      </c>
      <c r="C467" s="26" t="s">
        <v>3567</v>
      </c>
      <c r="D467" s="17" t="s">
        <v>3027</v>
      </c>
    </row>
    <row r="468" spans="1:4" ht="18.75" x14ac:dyDescent="0.3">
      <c r="A468" s="22"/>
      <c r="B468" s="16"/>
      <c r="C468" s="26" t="s">
        <v>3568</v>
      </c>
      <c r="D468" s="17" t="s">
        <v>3028</v>
      </c>
    </row>
    <row r="469" spans="1:4" ht="18.75" x14ac:dyDescent="0.3">
      <c r="A469" s="21" t="s">
        <v>1863</v>
      </c>
      <c r="B469" s="14" t="s">
        <v>1861</v>
      </c>
      <c r="C469" s="25" t="s">
        <v>3562</v>
      </c>
      <c r="D469" s="15" t="s">
        <v>3504</v>
      </c>
    </row>
    <row r="470" spans="1:4" ht="18.75" x14ac:dyDescent="0.3">
      <c r="A470" s="21"/>
      <c r="B470" s="14"/>
      <c r="C470" s="25" t="s">
        <v>1863</v>
      </c>
      <c r="D470" s="15" t="s">
        <v>3033</v>
      </c>
    </row>
    <row r="471" spans="1:4" ht="18.75" x14ac:dyDescent="0.3">
      <c r="A471" s="22" t="s">
        <v>1867</v>
      </c>
      <c r="B471" s="16" t="s">
        <v>1865</v>
      </c>
      <c r="C471" s="26" t="s">
        <v>3562</v>
      </c>
      <c r="D471" s="17" t="s">
        <v>3504</v>
      </c>
    </row>
    <row r="472" spans="1:4" ht="18.75" x14ac:dyDescent="0.3">
      <c r="A472" s="22"/>
      <c r="B472" s="16"/>
      <c r="C472" s="26" t="s">
        <v>3567</v>
      </c>
      <c r="D472" s="17" t="s">
        <v>3027</v>
      </c>
    </row>
    <row r="473" spans="1:4" ht="18.75" x14ac:dyDescent="0.3">
      <c r="A473" s="22"/>
      <c r="B473" s="16"/>
      <c r="C473" s="26" t="s">
        <v>3568</v>
      </c>
      <c r="D473" s="17" t="s">
        <v>3028</v>
      </c>
    </row>
    <row r="474" spans="1:4" ht="18.75" x14ac:dyDescent="0.3">
      <c r="A474" s="22"/>
      <c r="B474" s="16"/>
      <c r="C474" s="26" t="s">
        <v>1867</v>
      </c>
      <c r="D474" s="17" t="s">
        <v>3034</v>
      </c>
    </row>
    <row r="475" spans="1:4" ht="18.75" x14ac:dyDescent="0.3">
      <c r="A475" s="22"/>
      <c r="B475" s="16"/>
      <c r="C475" s="26" t="s">
        <v>3569</v>
      </c>
      <c r="D475" s="17" t="s">
        <v>3051</v>
      </c>
    </row>
    <row r="476" spans="1:4" ht="18.75" x14ac:dyDescent="0.3">
      <c r="A476" s="21" t="s">
        <v>1873</v>
      </c>
      <c r="B476" s="14" t="s">
        <v>1872</v>
      </c>
      <c r="C476" s="25" t="s">
        <v>3562</v>
      </c>
      <c r="D476" s="15" t="s">
        <v>3504</v>
      </c>
    </row>
    <row r="477" spans="1:4" ht="18.75" x14ac:dyDescent="0.3">
      <c r="A477" s="21"/>
      <c r="B477" s="14"/>
      <c r="C477" s="25" t="s">
        <v>1831</v>
      </c>
      <c r="D477" s="15" t="s">
        <v>3025</v>
      </c>
    </row>
    <row r="478" spans="1:4" ht="18.75" x14ac:dyDescent="0.3">
      <c r="A478" s="21"/>
      <c r="B478" s="14"/>
      <c r="C478" s="25" t="s">
        <v>3569</v>
      </c>
      <c r="D478" s="15" t="s">
        <v>3051</v>
      </c>
    </row>
    <row r="479" spans="1:4" ht="18.75" x14ac:dyDescent="0.3">
      <c r="A479" s="21"/>
      <c r="B479" s="14"/>
      <c r="C479" s="25" t="s">
        <v>3570</v>
      </c>
      <c r="D479" s="15" t="s">
        <v>3053</v>
      </c>
    </row>
    <row r="480" spans="1:4" ht="18.75" x14ac:dyDescent="0.3">
      <c r="A480" s="22" t="s">
        <v>1880</v>
      </c>
      <c r="B480" s="16" t="s">
        <v>1878</v>
      </c>
      <c r="C480" s="26" t="s">
        <v>1880</v>
      </c>
      <c r="D480" s="17" t="s">
        <v>3035</v>
      </c>
    </row>
    <row r="481" spans="1:4" ht="18.75" x14ac:dyDescent="0.3">
      <c r="A481" s="22"/>
      <c r="B481" s="16"/>
      <c r="C481" s="26" t="s">
        <v>1884</v>
      </c>
      <c r="D481" s="17" t="s">
        <v>3036</v>
      </c>
    </row>
    <row r="482" spans="1:4" ht="18.75" x14ac:dyDescent="0.3">
      <c r="A482" s="22"/>
      <c r="B482" s="16"/>
      <c r="C482" s="26" t="s">
        <v>3631</v>
      </c>
      <c r="D482" s="17" t="s">
        <v>3038</v>
      </c>
    </row>
    <row r="483" spans="1:4" ht="18.75" x14ac:dyDescent="0.3">
      <c r="A483" s="22"/>
      <c r="B483" s="16"/>
      <c r="C483" s="26" t="s">
        <v>1888</v>
      </c>
      <c r="D483" s="17" t="s">
        <v>3040</v>
      </c>
    </row>
    <row r="484" spans="1:4" ht="18.75" x14ac:dyDescent="0.3">
      <c r="A484" s="21" t="s">
        <v>1884</v>
      </c>
      <c r="B484" s="14" t="s">
        <v>1882</v>
      </c>
      <c r="C484" s="25" t="s">
        <v>1888</v>
      </c>
      <c r="D484" s="15" t="s">
        <v>3040</v>
      </c>
    </row>
    <row r="485" spans="1:4" ht="18.75" x14ac:dyDescent="0.3">
      <c r="A485" s="21"/>
      <c r="B485" s="14"/>
      <c r="C485" s="25" t="s">
        <v>2271</v>
      </c>
      <c r="D485" s="15" t="s">
        <v>3150</v>
      </c>
    </row>
    <row r="486" spans="1:4" ht="18.75" x14ac:dyDescent="0.3">
      <c r="A486" s="22" t="s">
        <v>1888</v>
      </c>
      <c r="B486" s="16" t="s">
        <v>1886</v>
      </c>
      <c r="C486" s="26" t="s">
        <v>1884</v>
      </c>
      <c r="D486" s="17" t="s">
        <v>3036</v>
      </c>
    </row>
    <row r="487" spans="1:4" ht="18.75" x14ac:dyDescent="0.3">
      <c r="A487" s="22"/>
      <c r="B487" s="16"/>
      <c r="C487" s="26" t="s">
        <v>1888</v>
      </c>
      <c r="D487" s="17" t="s">
        <v>3040</v>
      </c>
    </row>
    <row r="488" spans="1:4" ht="18.75" x14ac:dyDescent="0.3">
      <c r="A488" s="21" t="s">
        <v>1898</v>
      </c>
      <c r="B488" s="14" t="s">
        <v>1896</v>
      </c>
      <c r="C488" s="25" t="s">
        <v>3632</v>
      </c>
      <c r="D488" s="15" t="s">
        <v>3044</v>
      </c>
    </row>
    <row r="489" spans="1:4" ht="18.75" x14ac:dyDescent="0.3">
      <c r="A489" s="21"/>
      <c r="B489" s="14"/>
      <c r="C489" s="25" t="s">
        <v>3633</v>
      </c>
      <c r="D489" s="15" t="s">
        <v>3046</v>
      </c>
    </row>
    <row r="490" spans="1:4" ht="18.75" x14ac:dyDescent="0.3">
      <c r="A490" s="22" t="s">
        <v>1907</v>
      </c>
      <c r="B490" s="16" t="s">
        <v>1905</v>
      </c>
      <c r="C490" s="26" t="s">
        <v>1715</v>
      </c>
      <c r="D490" s="17" t="s">
        <v>1713</v>
      </c>
    </row>
    <row r="491" spans="1:4" ht="18.75" x14ac:dyDescent="0.3">
      <c r="A491" s="22"/>
      <c r="B491" s="16"/>
      <c r="C491" s="26" t="s">
        <v>3569</v>
      </c>
      <c r="D491" s="17" t="s">
        <v>3051</v>
      </c>
    </row>
    <row r="492" spans="1:4" ht="18.75" x14ac:dyDescent="0.3">
      <c r="A492" s="21" t="s">
        <v>1934</v>
      </c>
      <c r="B492" s="14" t="s">
        <v>1933</v>
      </c>
      <c r="C492" s="25" t="s">
        <v>3420</v>
      </c>
      <c r="D492" s="15" t="s">
        <v>1927</v>
      </c>
    </row>
    <row r="493" spans="1:4" ht="18.75" x14ac:dyDescent="0.3">
      <c r="A493" s="21"/>
      <c r="B493" s="14"/>
      <c r="C493" s="25" t="s">
        <v>3421</v>
      </c>
      <c r="D493" s="15" t="s">
        <v>1929</v>
      </c>
    </row>
    <row r="494" spans="1:4" ht="18.75" x14ac:dyDescent="0.3">
      <c r="A494" s="21"/>
      <c r="B494" s="14"/>
      <c r="C494" s="25" t="s">
        <v>3422</v>
      </c>
      <c r="D494" s="15" t="s">
        <v>1931</v>
      </c>
    </row>
    <row r="495" spans="1:4" ht="18.75" x14ac:dyDescent="0.3">
      <c r="A495" s="21"/>
      <c r="B495" s="14"/>
      <c r="C495" s="25" t="s">
        <v>3573</v>
      </c>
      <c r="D495" s="15" t="s">
        <v>3072</v>
      </c>
    </row>
    <row r="496" spans="1:4" ht="18.75" x14ac:dyDescent="0.3">
      <c r="A496" s="22" t="s">
        <v>1941</v>
      </c>
      <c r="B496" s="16" t="s">
        <v>1940</v>
      </c>
      <c r="C496" s="26" t="s">
        <v>3571</v>
      </c>
      <c r="D496" s="17" t="s">
        <v>3067</v>
      </c>
    </row>
    <row r="497" spans="1:4" ht="18.75" x14ac:dyDescent="0.3">
      <c r="A497" s="22"/>
      <c r="B497" s="16"/>
      <c r="C497" s="26" t="s">
        <v>3573</v>
      </c>
      <c r="D497" s="17" t="s">
        <v>3072</v>
      </c>
    </row>
    <row r="498" spans="1:4" ht="18.75" x14ac:dyDescent="0.3">
      <c r="A498" s="21" t="s">
        <v>1950</v>
      </c>
      <c r="B498" s="14" t="s">
        <v>1951</v>
      </c>
      <c r="C498" s="25" t="s">
        <v>1950</v>
      </c>
      <c r="D498" s="15" t="s">
        <v>3069</v>
      </c>
    </row>
    <row r="499" spans="1:4" ht="18.75" x14ac:dyDescent="0.3">
      <c r="A499" s="21"/>
      <c r="B499" s="14"/>
      <c r="C499" s="25" t="s">
        <v>3573</v>
      </c>
      <c r="D499" s="15" t="s">
        <v>3072</v>
      </c>
    </row>
    <row r="500" spans="1:4" ht="18.75" x14ac:dyDescent="0.3">
      <c r="A500" s="22" t="s">
        <v>1952</v>
      </c>
      <c r="B500" s="16" t="s">
        <v>1953</v>
      </c>
      <c r="C500" s="26" t="s">
        <v>1952</v>
      </c>
      <c r="D500" s="17" t="s">
        <v>3070</v>
      </c>
    </row>
    <row r="501" spans="1:4" ht="18.75" x14ac:dyDescent="0.3">
      <c r="A501" s="22"/>
      <c r="B501" s="16"/>
      <c r="C501" s="26" t="s">
        <v>3572</v>
      </c>
      <c r="D501" s="17" t="s">
        <v>3071</v>
      </c>
    </row>
    <row r="502" spans="1:4" ht="18.75" x14ac:dyDescent="0.3">
      <c r="A502" s="22"/>
      <c r="B502" s="16"/>
      <c r="C502" s="26" t="s">
        <v>3573</v>
      </c>
      <c r="D502" s="17" t="s">
        <v>3072</v>
      </c>
    </row>
    <row r="503" spans="1:4" ht="18.75" x14ac:dyDescent="0.3">
      <c r="A503" s="21" t="s">
        <v>1955</v>
      </c>
      <c r="B503" s="14" t="s">
        <v>1956</v>
      </c>
      <c r="C503" s="25" t="s">
        <v>3634</v>
      </c>
      <c r="D503" s="15" t="s">
        <v>3066</v>
      </c>
    </row>
    <row r="504" spans="1:4" ht="18.75" x14ac:dyDescent="0.3">
      <c r="A504" s="21"/>
      <c r="B504" s="14"/>
      <c r="C504" s="25" t="s">
        <v>3571</v>
      </c>
      <c r="D504" s="15" t="s">
        <v>3067</v>
      </c>
    </row>
    <row r="505" spans="1:4" ht="18.75" x14ac:dyDescent="0.3">
      <c r="A505" s="21"/>
      <c r="B505" s="14"/>
      <c r="C505" s="25" t="s">
        <v>3573</v>
      </c>
      <c r="D505" s="15" t="s">
        <v>3072</v>
      </c>
    </row>
    <row r="506" spans="1:4" ht="18.75" x14ac:dyDescent="0.3">
      <c r="A506" s="22" t="s">
        <v>1957</v>
      </c>
      <c r="B506" s="16" t="s">
        <v>1958</v>
      </c>
      <c r="C506" s="26" t="s">
        <v>3572</v>
      </c>
      <c r="D506" s="17" t="s">
        <v>3071</v>
      </c>
    </row>
    <row r="507" spans="1:4" ht="18.75" x14ac:dyDescent="0.3">
      <c r="A507" s="22"/>
      <c r="B507" s="16"/>
      <c r="C507" s="26" t="s">
        <v>3573</v>
      </c>
      <c r="D507" s="17" t="s">
        <v>3072</v>
      </c>
    </row>
    <row r="508" spans="1:4" ht="18.75" x14ac:dyDescent="0.3">
      <c r="A508" s="21" t="s">
        <v>2002</v>
      </c>
      <c r="B508" s="14" t="s">
        <v>2000</v>
      </c>
      <c r="C508" s="25" t="s">
        <v>1988</v>
      </c>
      <c r="D508" s="15" t="s">
        <v>3078</v>
      </c>
    </row>
    <row r="509" spans="1:4" ht="18.75" x14ac:dyDescent="0.3">
      <c r="A509" s="21"/>
      <c r="B509" s="14"/>
      <c r="C509" s="25" t="s">
        <v>2002</v>
      </c>
      <c r="D509" s="15" t="s">
        <v>2000</v>
      </c>
    </row>
    <row r="510" spans="1:4" ht="18.75" x14ac:dyDescent="0.3">
      <c r="A510" s="22" t="s">
        <v>2030</v>
      </c>
      <c r="B510" s="16" t="s">
        <v>2031</v>
      </c>
      <c r="C510" s="26" t="s">
        <v>2026</v>
      </c>
      <c r="D510" s="17" t="s">
        <v>3085</v>
      </c>
    </row>
    <row r="511" spans="1:4" ht="18.75" x14ac:dyDescent="0.3">
      <c r="A511" s="22"/>
      <c r="B511" s="16"/>
      <c r="C511" s="26" t="s">
        <v>2030</v>
      </c>
      <c r="D511" s="17" t="s">
        <v>2031</v>
      </c>
    </row>
    <row r="512" spans="1:4" ht="18.75" x14ac:dyDescent="0.3">
      <c r="A512" s="21" t="s">
        <v>2088</v>
      </c>
      <c r="B512" s="14" t="s">
        <v>2086</v>
      </c>
      <c r="C512" s="25" t="s">
        <v>3635</v>
      </c>
      <c r="D512" s="15" t="s">
        <v>3098</v>
      </c>
    </row>
    <row r="513" spans="1:4" ht="18.75" x14ac:dyDescent="0.3">
      <c r="A513" s="21"/>
      <c r="B513" s="14"/>
      <c r="C513" s="25" t="s">
        <v>3636</v>
      </c>
      <c r="D513" s="15" t="s">
        <v>3100</v>
      </c>
    </row>
    <row r="514" spans="1:4" ht="18.75" x14ac:dyDescent="0.3">
      <c r="A514" s="22" t="s">
        <v>2125</v>
      </c>
      <c r="B514" s="16" t="s">
        <v>2124</v>
      </c>
      <c r="C514" s="26" t="s">
        <v>3434</v>
      </c>
      <c r="D514" s="17" t="s">
        <v>3107</v>
      </c>
    </row>
    <row r="515" spans="1:4" ht="18.75" x14ac:dyDescent="0.3">
      <c r="A515" s="22"/>
      <c r="B515" s="16"/>
      <c r="C515" s="26" t="s">
        <v>3435</v>
      </c>
      <c r="D515" s="17" t="s">
        <v>3108</v>
      </c>
    </row>
    <row r="516" spans="1:4" ht="18.75" x14ac:dyDescent="0.3">
      <c r="A516" s="22"/>
      <c r="B516" s="16"/>
      <c r="C516" s="26" t="s">
        <v>3436</v>
      </c>
      <c r="D516" s="17" t="s">
        <v>3109</v>
      </c>
    </row>
    <row r="517" spans="1:4" ht="18.75" x14ac:dyDescent="0.3">
      <c r="A517" s="21" t="s">
        <v>2152</v>
      </c>
      <c r="B517" s="14" t="s">
        <v>2151</v>
      </c>
      <c r="C517" s="25" t="s">
        <v>2152</v>
      </c>
      <c r="D517" s="15" t="s">
        <v>2151</v>
      </c>
    </row>
    <row r="518" spans="1:4" ht="18.75" x14ac:dyDescent="0.3">
      <c r="A518" s="21"/>
      <c r="B518" s="14"/>
      <c r="C518" s="25" t="s">
        <v>2155</v>
      </c>
      <c r="D518" s="15" t="s">
        <v>2154</v>
      </c>
    </row>
    <row r="519" spans="1:4" ht="18.75" x14ac:dyDescent="0.3">
      <c r="A519" s="21"/>
      <c r="B519" s="14"/>
      <c r="C519" s="25" t="s">
        <v>3440</v>
      </c>
      <c r="D519" s="15" t="s">
        <v>3118</v>
      </c>
    </row>
    <row r="520" spans="1:4" ht="18.75" x14ac:dyDescent="0.3">
      <c r="A520" s="22" t="s">
        <v>2155</v>
      </c>
      <c r="B520" s="16" t="s">
        <v>2154</v>
      </c>
      <c r="C520" s="26" t="s">
        <v>2155</v>
      </c>
      <c r="D520" s="17" t="s">
        <v>2154</v>
      </c>
    </row>
    <row r="521" spans="1:4" ht="18.75" x14ac:dyDescent="0.3">
      <c r="A521" s="22"/>
      <c r="B521" s="16"/>
      <c r="C521" s="26" t="s">
        <v>3440</v>
      </c>
      <c r="D521" s="17" t="s">
        <v>3118</v>
      </c>
    </row>
    <row r="522" spans="1:4" ht="18.75" x14ac:dyDescent="0.3">
      <c r="A522" s="21" t="s">
        <v>2163</v>
      </c>
      <c r="B522" s="14" t="s">
        <v>2162</v>
      </c>
      <c r="C522" s="25" t="s">
        <v>2163</v>
      </c>
      <c r="D522" s="15" t="s">
        <v>3114</v>
      </c>
    </row>
    <row r="523" spans="1:4" ht="18.75" x14ac:dyDescent="0.3">
      <c r="A523" s="21"/>
      <c r="B523" s="14"/>
      <c r="C523" s="25" t="s">
        <v>3637</v>
      </c>
      <c r="D523" s="15" t="s">
        <v>3116</v>
      </c>
    </row>
    <row r="524" spans="1:4" ht="18.75" x14ac:dyDescent="0.3">
      <c r="A524" s="22" t="s">
        <v>2191</v>
      </c>
      <c r="B524" s="16" t="s">
        <v>2192</v>
      </c>
      <c r="C524" s="26" t="s">
        <v>2207</v>
      </c>
      <c r="D524" s="17" t="s">
        <v>3127</v>
      </c>
    </row>
    <row r="525" spans="1:4" ht="18.75" x14ac:dyDescent="0.3">
      <c r="A525" s="22"/>
      <c r="B525" s="16"/>
      <c r="C525" s="26" t="s">
        <v>2213</v>
      </c>
      <c r="D525" s="17" t="s">
        <v>2211</v>
      </c>
    </row>
    <row r="526" spans="1:4" ht="18.75" x14ac:dyDescent="0.3">
      <c r="A526" s="22"/>
      <c r="B526" s="16"/>
      <c r="C526" s="26" t="s">
        <v>2271</v>
      </c>
      <c r="D526" s="17" t="s">
        <v>3150</v>
      </c>
    </row>
    <row r="527" spans="1:4" ht="18.75" x14ac:dyDescent="0.3">
      <c r="A527" s="21" t="s">
        <v>2203</v>
      </c>
      <c r="B527" s="14" t="s">
        <v>2201</v>
      </c>
      <c r="C527" s="25" t="s">
        <v>2203</v>
      </c>
      <c r="D527" s="15" t="s">
        <v>3121</v>
      </c>
    </row>
    <row r="528" spans="1:4" ht="18.75" x14ac:dyDescent="0.3">
      <c r="A528" s="21"/>
      <c r="B528" s="14"/>
      <c r="C528" s="25" t="s">
        <v>3638</v>
      </c>
      <c r="D528" s="15" t="s">
        <v>3123</v>
      </c>
    </row>
    <row r="529" spans="1:4" ht="18.75" x14ac:dyDescent="0.3">
      <c r="A529" s="22" t="s">
        <v>2218</v>
      </c>
      <c r="B529" s="16" t="s">
        <v>2217</v>
      </c>
      <c r="C529" s="26" t="s">
        <v>3639</v>
      </c>
      <c r="D529" s="17" t="s">
        <v>3131</v>
      </c>
    </row>
    <row r="530" spans="1:4" ht="18.75" x14ac:dyDescent="0.3">
      <c r="A530" s="22"/>
      <c r="B530" s="16"/>
      <c r="C530" s="26" t="s">
        <v>3641</v>
      </c>
      <c r="D530" s="17" t="s">
        <v>3137</v>
      </c>
    </row>
    <row r="531" spans="1:4" ht="18.75" x14ac:dyDescent="0.3">
      <c r="A531" s="21" t="s">
        <v>2221</v>
      </c>
      <c r="B531" s="14" t="s">
        <v>2220</v>
      </c>
      <c r="C531" s="25" t="s">
        <v>3438</v>
      </c>
      <c r="D531" s="15" t="s">
        <v>2140</v>
      </c>
    </row>
    <row r="532" spans="1:4" ht="18.75" x14ac:dyDescent="0.3">
      <c r="A532" s="21"/>
      <c r="B532" s="14"/>
      <c r="C532" s="25" t="s">
        <v>3640</v>
      </c>
      <c r="D532" s="15" t="s">
        <v>3134</v>
      </c>
    </row>
    <row r="533" spans="1:4" ht="18.75" x14ac:dyDescent="0.3">
      <c r="A533" s="22" t="s">
        <v>2239</v>
      </c>
      <c r="B533" s="16" t="s">
        <v>2234</v>
      </c>
      <c r="C533" s="26" t="s">
        <v>3543</v>
      </c>
      <c r="D533" s="17" t="s">
        <v>1266</v>
      </c>
    </row>
    <row r="534" spans="1:4" ht="18.75" x14ac:dyDescent="0.3">
      <c r="A534" s="22"/>
      <c r="B534" s="16"/>
      <c r="C534" s="26" t="s">
        <v>3371</v>
      </c>
      <c r="D534" s="17" t="s">
        <v>2846</v>
      </c>
    </row>
    <row r="535" spans="1:4" ht="18.75" x14ac:dyDescent="0.3">
      <c r="A535" s="22"/>
      <c r="B535" s="16"/>
      <c r="C535" s="26" t="s">
        <v>2239</v>
      </c>
      <c r="D535" s="17" t="s">
        <v>2234</v>
      </c>
    </row>
    <row r="536" spans="1:4" ht="18.75" x14ac:dyDescent="0.3">
      <c r="A536" s="21" t="s">
        <v>2251</v>
      </c>
      <c r="B536" s="14" t="s">
        <v>2249</v>
      </c>
      <c r="C536" s="25" t="s">
        <v>3642</v>
      </c>
      <c r="D536" s="15" t="s">
        <v>3146</v>
      </c>
    </row>
    <row r="537" spans="1:4" ht="18.75" x14ac:dyDescent="0.3">
      <c r="A537" s="21"/>
      <c r="B537" s="14"/>
      <c r="C537" s="25" t="s">
        <v>3574</v>
      </c>
      <c r="D537" s="15" t="s">
        <v>3148</v>
      </c>
    </row>
    <row r="538" spans="1:4" ht="18.75" x14ac:dyDescent="0.3">
      <c r="A538" s="22" t="s">
        <v>2263</v>
      </c>
      <c r="B538" s="16" t="s">
        <v>2261</v>
      </c>
      <c r="C538" s="26" t="s">
        <v>2213</v>
      </c>
      <c r="D538" s="17" t="s">
        <v>2211</v>
      </c>
    </row>
    <row r="539" spans="1:4" ht="18.75" x14ac:dyDescent="0.3">
      <c r="A539" s="22"/>
      <c r="B539" s="16"/>
      <c r="C539" s="26" t="s">
        <v>2271</v>
      </c>
      <c r="D539" s="17" t="s">
        <v>3150</v>
      </c>
    </row>
    <row r="540" spans="1:4" ht="18.75" x14ac:dyDescent="0.3">
      <c r="A540" s="21" t="s">
        <v>2267</v>
      </c>
      <c r="B540" s="14" t="s">
        <v>2266</v>
      </c>
      <c r="C540" s="25" t="s">
        <v>2267</v>
      </c>
      <c r="D540" s="15" t="s">
        <v>2266</v>
      </c>
    </row>
    <row r="541" spans="1:4" ht="18.75" x14ac:dyDescent="0.3">
      <c r="A541" s="21"/>
      <c r="B541" s="14"/>
      <c r="C541" s="25" t="s">
        <v>2271</v>
      </c>
      <c r="D541" s="15" t="s">
        <v>3150</v>
      </c>
    </row>
    <row r="542" spans="1:4" ht="18.75" x14ac:dyDescent="0.3">
      <c r="A542" s="22" t="s">
        <v>2301</v>
      </c>
      <c r="B542" s="16" t="s">
        <v>2300</v>
      </c>
      <c r="C542" s="26" t="s">
        <v>2301</v>
      </c>
      <c r="D542" s="17" t="s">
        <v>3159</v>
      </c>
    </row>
    <row r="543" spans="1:4" ht="18.75" x14ac:dyDescent="0.3">
      <c r="A543" s="22"/>
      <c r="B543" s="16"/>
      <c r="C543" s="26" t="s">
        <v>2540</v>
      </c>
      <c r="D543" s="17" t="s">
        <v>3244</v>
      </c>
    </row>
    <row r="544" spans="1:4" ht="18.75" x14ac:dyDescent="0.3">
      <c r="A544" s="21" t="s">
        <v>2385</v>
      </c>
      <c r="B544" s="14" t="s">
        <v>2384</v>
      </c>
      <c r="C544" s="25" t="s">
        <v>3643</v>
      </c>
      <c r="D544" s="15" t="s">
        <v>3189</v>
      </c>
    </row>
    <row r="545" spans="1:4" ht="18.75" x14ac:dyDescent="0.3">
      <c r="A545" s="21"/>
      <c r="B545" s="14"/>
      <c r="C545" s="25" t="s">
        <v>3449</v>
      </c>
      <c r="D545" s="15" t="s">
        <v>3190</v>
      </c>
    </row>
    <row r="546" spans="1:4" ht="18.75" x14ac:dyDescent="0.3">
      <c r="A546" s="21"/>
      <c r="B546" s="14"/>
      <c r="C546" s="25" t="s">
        <v>3481</v>
      </c>
      <c r="D546" s="15" t="s">
        <v>3282</v>
      </c>
    </row>
    <row r="547" spans="1:4" ht="18.75" x14ac:dyDescent="0.3">
      <c r="A547" s="22" t="s">
        <v>2438</v>
      </c>
      <c r="B547" s="16" t="s">
        <v>2439</v>
      </c>
      <c r="C547" s="26" t="s">
        <v>2312</v>
      </c>
      <c r="D547" s="17" t="s">
        <v>2310</v>
      </c>
    </row>
    <row r="548" spans="1:4" ht="18.75" x14ac:dyDescent="0.3">
      <c r="A548" s="22"/>
      <c r="B548" s="16"/>
      <c r="C548" s="26" t="s">
        <v>2438</v>
      </c>
      <c r="D548" s="17" t="s">
        <v>3209</v>
      </c>
    </row>
    <row r="549" spans="1:4" ht="18.75" x14ac:dyDescent="0.3">
      <c r="A549" s="21" t="s">
        <v>2440</v>
      </c>
      <c r="B549" s="14" t="s">
        <v>2441</v>
      </c>
      <c r="C549" s="25" t="s">
        <v>2312</v>
      </c>
      <c r="D549" s="15" t="s">
        <v>2310</v>
      </c>
    </row>
    <row r="550" spans="1:4" ht="18.75" x14ac:dyDescent="0.3">
      <c r="A550" s="21"/>
      <c r="B550" s="14"/>
      <c r="C550" s="25" t="s">
        <v>2440</v>
      </c>
      <c r="D550" s="15" t="s">
        <v>3210</v>
      </c>
    </row>
    <row r="551" spans="1:4" ht="18.75" x14ac:dyDescent="0.3">
      <c r="A551" s="22" t="s">
        <v>2442</v>
      </c>
      <c r="B551" s="16" t="s">
        <v>2443</v>
      </c>
      <c r="C551" s="26" t="s">
        <v>2312</v>
      </c>
      <c r="D551" s="17" t="s">
        <v>2310</v>
      </c>
    </row>
    <row r="552" spans="1:4" ht="18.75" x14ac:dyDescent="0.3">
      <c r="A552" s="22"/>
      <c r="B552" s="16"/>
      <c r="C552" s="26" t="s">
        <v>2442</v>
      </c>
      <c r="D552" s="17" t="s">
        <v>3211</v>
      </c>
    </row>
    <row r="553" spans="1:4" ht="18.75" x14ac:dyDescent="0.3">
      <c r="A553" s="21" t="s">
        <v>2502</v>
      </c>
      <c r="B553" s="14" t="s">
        <v>2500</v>
      </c>
      <c r="C553" s="25" t="s">
        <v>1088</v>
      </c>
      <c r="D553" s="15" t="s">
        <v>2820</v>
      </c>
    </row>
    <row r="554" spans="1:4" ht="18.75" x14ac:dyDescent="0.3">
      <c r="A554" s="21"/>
      <c r="B554" s="14"/>
      <c r="C554" s="25" t="s">
        <v>3368</v>
      </c>
      <c r="D554" s="15" t="s">
        <v>1190</v>
      </c>
    </row>
    <row r="555" spans="1:4" ht="18.75" x14ac:dyDescent="0.3">
      <c r="A555" s="21"/>
      <c r="B555" s="14"/>
      <c r="C555" s="25" t="s">
        <v>3457</v>
      </c>
      <c r="D555" s="15" t="s">
        <v>2460</v>
      </c>
    </row>
    <row r="556" spans="1:4" ht="18.75" x14ac:dyDescent="0.3">
      <c r="A556" s="22" t="s">
        <v>2522</v>
      </c>
      <c r="B556" s="16" t="s">
        <v>2521</v>
      </c>
      <c r="C556" s="26" t="s">
        <v>2522</v>
      </c>
      <c r="D556" s="17" t="s">
        <v>2521</v>
      </c>
    </row>
    <row r="557" spans="1:4" ht="18.75" x14ac:dyDescent="0.3">
      <c r="A557" s="22"/>
      <c r="B557" s="16"/>
      <c r="C557" s="26" t="s">
        <v>2540</v>
      </c>
      <c r="D557" s="17" t="s">
        <v>3244</v>
      </c>
    </row>
    <row r="558" spans="1:4" ht="18.75" x14ac:dyDescent="0.3">
      <c r="A558" s="21" t="s">
        <v>2525</v>
      </c>
      <c r="B558" s="14" t="s">
        <v>2524</v>
      </c>
      <c r="C558" s="25" t="s">
        <v>2522</v>
      </c>
      <c r="D558" s="15" t="s">
        <v>2521</v>
      </c>
    </row>
    <row r="559" spans="1:4" ht="18.75" x14ac:dyDescent="0.3">
      <c r="A559" s="21"/>
      <c r="B559" s="14"/>
      <c r="C559" s="25" t="s">
        <v>2525</v>
      </c>
      <c r="D559" s="15" t="s">
        <v>3240</v>
      </c>
    </row>
    <row r="560" spans="1:4" ht="18.75" x14ac:dyDescent="0.3">
      <c r="A560" s="21"/>
      <c r="B560" s="14"/>
      <c r="C560" s="25" t="s">
        <v>2540</v>
      </c>
      <c r="D560" s="15" t="s">
        <v>3244</v>
      </c>
    </row>
    <row r="561" spans="1:4" ht="18.75" x14ac:dyDescent="0.3">
      <c r="A561" s="22" t="s">
        <v>2528</v>
      </c>
      <c r="B561" s="16" t="s">
        <v>2527</v>
      </c>
      <c r="C561" s="26" t="s">
        <v>2342</v>
      </c>
      <c r="D561" s="17" t="s">
        <v>2341</v>
      </c>
    </row>
    <row r="562" spans="1:4" ht="18.75" x14ac:dyDescent="0.3">
      <c r="A562" s="22"/>
      <c r="B562" s="16"/>
      <c r="C562" s="26" t="s">
        <v>2528</v>
      </c>
      <c r="D562" s="17" t="s">
        <v>3241</v>
      </c>
    </row>
    <row r="563" spans="1:4" ht="18.75" x14ac:dyDescent="0.3">
      <c r="A563" s="21" t="s">
        <v>2531</v>
      </c>
      <c r="B563" s="14" t="s">
        <v>2530</v>
      </c>
      <c r="C563" s="25" t="s">
        <v>2531</v>
      </c>
      <c r="D563" s="15" t="s">
        <v>3242</v>
      </c>
    </row>
    <row r="564" spans="1:4" ht="18.75" x14ac:dyDescent="0.3">
      <c r="A564" s="21"/>
      <c r="B564" s="14"/>
      <c r="C564" s="25" t="s">
        <v>2540</v>
      </c>
      <c r="D564" s="15" t="s">
        <v>3244</v>
      </c>
    </row>
    <row r="565" spans="1:4" ht="18.75" x14ac:dyDescent="0.3">
      <c r="A565" s="22" t="s">
        <v>2538</v>
      </c>
      <c r="B565" s="16" t="s">
        <v>2539</v>
      </c>
      <c r="C565" s="26" t="s">
        <v>2259</v>
      </c>
      <c r="D565" s="17" t="s">
        <v>2257</v>
      </c>
    </row>
    <row r="566" spans="1:4" ht="18.75" x14ac:dyDescent="0.3">
      <c r="A566" s="22"/>
      <c r="B566" s="16"/>
      <c r="C566" s="26" t="s">
        <v>2538</v>
      </c>
      <c r="D566" s="17" t="s">
        <v>3245</v>
      </c>
    </row>
    <row r="567" spans="1:4" ht="18.75" x14ac:dyDescent="0.3">
      <c r="A567" s="21" t="s">
        <v>2540</v>
      </c>
      <c r="B567" s="14" t="s">
        <v>2541</v>
      </c>
      <c r="C567" s="25" t="s">
        <v>2259</v>
      </c>
      <c r="D567" s="15" t="s">
        <v>2257</v>
      </c>
    </row>
    <row r="568" spans="1:4" ht="18.75" x14ac:dyDescent="0.3">
      <c r="A568" s="21"/>
      <c r="B568" s="14"/>
      <c r="C568" s="25" t="s">
        <v>2531</v>
      </c>
      <c r="D568" s="15" t="s">
        <v>3242</v>
      </c>
    </row>
    <row r="569" spans="1:4" ht="18.75" x14ac:dyDescent="0.3">
      <c r="A569" s="21"/>
      <c r="B569" s="14"/>
      <c r="C569" s="25" t="s">
        <v>2536</v>
      </c>
      <c r="D569" s="15" t="s">
        <v>3243</v>
      </c>
    </row>
    <row r="570" spans="1:4" ht="18.75" x14ac:dyDescent="0.3">
      <c r="A570" s="21"/>
      <c r="B570" s="14"/>
      <c r="C570" s="25" t="s">
        <v>2540</v>
      </c>
      <c r="D570" s="15" t="s">
        <v>3244</v>
      </c>
    </row>
    <row r="571" spans="1:4" ht="18.75" x14ac:dyDescent="0.3">
      <c r="A571" s="22" t="s">
        <v>2572</v>
      </c>
      <c r="B571" s="16" t="s">
        <v>2570</v>
      </c>
      <c r="C571" s="26" t="s">
        <v>3644</v>
      </c>
      <c r="D571" s="17" t="s">
        <v>3258</v>
      </c>
    </row>
    <row r="572" spans="1:4" ht="18.75" x14ac:dyDescent="0.3">
      <c r="A572" s="22"/>
      <c r="B572" s="16"/>
      <c r="C572" s="26" t="s">
        <v>3645</v>
      </c>
      <c r="D572" s="17" t="s">
        <v>3260</v>
      </c>
    </row>
    <row r="573" spans="1:4" ht="18.75" x14ac:dyDescent="0.3">
      <c r="A573" s="21" t="s">
        <v>2597</v>
      </c>
      <c r="B573" s="14" t="s">
        <v>2598</v>
      </c>
      <c r="C573" s="25" t="s">
        <v>3594</v>
      </c>
      <c r="D573" s="15" t="s">
        <v>2864</v>
      </c>
    </row>
    <row r="574" spans="1:4" ht="18.75" x14ac:dyDescent="0.3">
      <c r="A574" s="21"/>
      <c r="B574" s="14"/>
      <c r="C574" s="25" t="s">
        <v>3595</v>
      </c>
      <c r="D574" s="15" t="s">
        <v>2865</v>
      </c>
    </row>
    <row r="575" spans="1:4" ht="18.75" x14ac:dyDescent="0.3">
      <c r="A575" s="22" t="s">
        <v>2606</v>
      </c>
      <c r="B575" s="16" t="s">
        <v>2604</v>
      </c>
      <c r="C575" s="26" t="s">
        <v>3379</v>
      </c>
      <c r="D575" s="17" t="s">
        <v>2871</v>
      </c>
    </row>
    <row r="576" spans="1:4" ht="18.75" x14ac:dyDescent="0.3">
      <c r="A576" s="22"/>
      <c r="B576" s="16"/>
      <c r="C576" s="26" t="s">
        <v>2271</v>
      </c>
      <c r="D576" s="17" t="s">
        <v>3150</v>
      </c>
    </row>
    <row r="577" spans="1:4" ht="18.75" x14ac:dyDescent="0.3">
      <c r="A577" s="21" t="s">
        <v>2634</v>
      </c>
      <c r="B577" s="14" t="s">
        <v>2632</v>
      </c>
      <c r="C577" s="25" t="s">
        <v>2271</v>
      </c>
      <c r="D577" s="15" t="s">
        <v>3150</v>
      </c>
    </row>
    <row r="578" spans="1:4" ht="18.75" x14ac:dyDescent="0.3">
      <c r="A578" s="21"/>
      <c r="B578" s="14"/>
      <c r="C578" s="25" t="s">
        <v>3481</v>
      </c>
      <c r="D578" s="15" t="s">
        <v>3282</v>
      </c>
    </row>
    <row r="579" spans="1:4" ht="18.75" x14ac:dyDescent="0.3">
      <c r="A579" s="22" t="s">
        <v>2639</v>
      </c>
      <c r="B579" s="16" t="s">
        <v>2638</v>
      </c>
      <c r="C579" s="26" t="s">
        <v>2232</v>
      </c>
      <c r="D579" s="17" t="s">
        <v>2231</v>
      </c>
    </row>
    <row r="580" spans="1:4" ht="18.75" x14ac:dyDescent="0.3">
      <c r="A580" s="22"/>
      <c r="B580" s="16"/>
      <c r="C580" s="26" t="s">
        <v>3474</v>
      </c>
      <c r="D580" s="17" t="s">
        <v>3272</v>
      </c>
    </row>
    <row r="581" spans="1:4" ht="18.75" x14ac:dyDescent="0.3">
      <c r="A581" s="23"/>
      <c r="B581" s="18"/>
      <c r="C581" s="27" t="s">
        <v>3481</v>
      </c>
      <c r="D581" s="19" t="s">
        <v>3282</v>
      </c>
    </row>
  </sheetData>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3"/>
  <dimension ref="A1:N157"/>
  <sheetViews>
    <sheetView workbookViewId="0">
      <selection activeCell="A3" sqref="A3"/>
    </sheetView>
  </sheetViews>
  <sheetFormatPr defaultRowHeight="15" x14ac:dyDescent="0.25"/>
  <cols>
    <col min="1" max="1" width="14.7109375" bestFit="1" customWidth="1"/>
    <col min="2" max="2" width="25.85546875" bestFit="1" customWidth="1"/>
    <col min="8" max="8" width="1.140625" style="39" customWidth="1"/>
    <col min="10" max="10" width="14.7109375" customWidth="1"/>
    <col min="11" max="11" width="25.140625" bestFit="1" customWidth="1"/>
  </cols>
  <sheetData>
    <row r="1" spans="1:14" x14ac:dyDescent="0.25">
      <c r="A1" t="s">
        <v>3680</v>
      </c>
      <c r="D1" t="s">
        <v>3680</v>
      </c>
      <c r="J1" t="s">
        <v>3681</v>
      </c>
      <c r="M1" t="s">
        <v>3681</v>
      </c>
    </row>
    <row r="3" spans="1:14" x14ac:dyDescent="0.25">
      <c r="A3" s="35" t="s">
        <v>3670</v>
      </c>
      <c r="B3" t="s">
        <v>3679</v>
      </c>
      <c r="D3" t="s">
        <v>3670</v>
      </c>
      <c r="E3" t="s">
        <v>3679</v>
      </c>
      <c r="J3" s="35" t="s">
        <v>3670</v>
      </c>
      <c r="K3" t="s">
        <v>3672</v>
      </c>
      <c r="M3" t="s">
        <v>3670</v>
      </c>
      <c r="N3" t="s">
        <v>3672</v>
      </c>
    </row>
    <row r="4" spans="1:14" x14ac:dyDescent="0.25">
      <c r="A4" s="36" t="s">
        <v>30</v>
      </c>
      <c r="B4" s="37">
        <v>2</v>
      </c>
      <c r="D4" t="s">
        <v>30</v>
      </c>
      <c r="E4">
        <v>2</v>
      </c>
      <c r="J4" s="36" t="s">
        <v>104</v>
      </c>
      <c r="K4" s="37">
        <v>2</v>
      </c>
      <c r="M4" t="s">
        <v>104</v>
      </c>
      <c r="N4">
        <v>2</v>
      </c>
    </row>
    <row r="5" spans="1:14" x14ac:dyDescent="0.25">
      <c r="A5" s="36" t="s">
        <v>56</v>
      </c>
      <c r="B5" s="37">
        <v>2</v>
      </c>
      <c r="D5" t="s">
        <v>56</v>
      </c>
      <c r="E5">
        <v>2</v>
      </c>
      <c r="J5" s="36" t="s">
        <v>759</v>
      </c>
      <c r="K5" s="37">
        <v>2</v>
      </c>
      <c r="M5" t="s">
        <v>759</v>
      </c>
      <c r="N5">
        <v>2</v>
      </c>
    </row>
    <row r="6" spans="1:14" x14ac:dyDescent="0.25">
      <c r="A6" s="36" t="s">
        <v>71</v>
      </c>
      <c r="B6" s="37">
        <v>2</v>
      </c>
      <c r="D6" t="s">
        <v>71</v>
      </c>
      <c r="E6">
        <v>2</v>
      </c>
      <c r="J6" s="36" t="s">
        <v>848</v>
      </c>
      <c r="K6" s="37">
        <v>2</v>
      </c>
      <c r="M6" t="s">
        <v>848</v>
      </c>
      <c r="N6">
        <v>2</v>
      </c>
    </row>
    <row r="7" spans="1:14" x14ac:dyDescent="0.25">
      <c r="A7" s="36" t="s">
        <v>3536</v>
      </c>
      <c r="B7" s="37">
        <v>2</v>
      </c>
      <c r="D7" t="s">
        <v>3536</v>
      </c>
      <c r="E7">
        <v>2</v>
      </c>
      <c r="J7" s="36" t="s">
        <v>1021</v>
      </c>
      <c r="K7" s="37">
        <v>4</v>
      </c>
      <c r="M7" t="s">
        <v>1021</v>
      </c>
      <c r="N7">
        <v>4</v>
      </c>
    </row>
    <row r="8" spans="1:14" x14ac:dyDescent="0.25">
      <c r="A8" s="36" t="s">
        <v>101</v>
      </c>
      <c r="B8" s="37">
        <v>2</v>
      </c>
      <c r="D8" t="s">
        <v>101</v>
      </c>
      <c r="E8">
        <v>2</v>
      </c>
      <c r="J8" s="36" t="s">
        <v>1407</v>
      </c>
      <c r="K8" s="37">
        <v>2</v>
      </c>
      <c r="M8" t="s">
        <v>1407</v>
      </c>
      <c r="N8">
        <v>2</v>
      </c>
    </row>
    <row r="9" spans="1:14" x14ac:dyDescent="0.25">
      <c r="A9" s="36" t="s">
        <v>132</v>
      </c>
      <c r="B9" s="37">
        <v>2</v>
      </c>
      <c r="D9" t="s">
        <v>132</v>
      </c>
      <c r="E9">
        <v>2</v>
      </c>
      <c r="J9" s="36" t="s">
        <v>1423</v>
      </c>
      <c r="K9" s="37">
        <v>4</v>
      </c>
      <c r="M9" t="s">
        <v>1423</v>
      </c>
      <c r="N9">
        <v>4</v>
      </c>
    </row>
    <row r="10" spans="1:14" x14ac:dyDescent="0.25">
      <c r="A10" s="36" t="s">
        <v>135</v>
      </c>
      <c r="B10" s="37">
        <v>2</v>
      </c>
      <c r="D10" t="s">
        <v>135</v>
      </c>
      <c r="E10">
        <v>2</v>
      </c>
      <c r="J10" s="36" t="s">
        <v>1459</v>
      </c>
      <c r="K10" s="37">
        <v>2</v>
      </c>
      <c r="M10" t="s">
        <v>1459</v>
      </c>
      <c r="N10">
        <v>2</v>
      </c>
    </row>
    <row r="11" spans="1:14" x14ac:dyDescent="0.25">
      <c r="A11" s="36" t="s">
        <v>140</v>
      </c>
      <c r="B11" s="37">
        <v>2</v>
      </c>
      <c r="D11" t="s">
        <v>140</v>
      </c>
      <c r="E11">
        <v>2</v>
      </c>
      <c r="J11" s="36" t="s">
        <v>1769</v>
      </c>
      <c r="K11" s="37">
        <v>2</v>
      </c>
      <c r="M11" t="s">
        <v>1769</v>
      </c>
      <c r="N11">
        <v>2</v>
      </c>
    </row>
    <row r="12" spans="1:14" x14ac:dyDescent="0.25">
      <c r="A12" s="36" t="s">
        <v>143</v>
      </c>
      <c r="B12" s="37">
        <v>3</v>
      </c>
      <c r="D12" t="s">
        <v>143</v>
      </c>
      <c r="E12">
        <v>3</v>
      </c>
      <c r="J12" s="36" t="s">
        <v>1898</v>
      </c>
      <c r="K12" s="37">
        <v>2</v>
      </c>
      <c r="M12" t="s">
        <v>1898</v>
      </c>
      <c r="N12">
        <v>2</v>
      </c>
    </row>
    <row r="13" spans="1:14" x14ac:dyDescent="0.25">
      <c r="A13" s="36" t="s">
        <v>275</v>
      </c>
      <c r="B13" s="37">
        <v>2</v>
      </c>
      <c r="D13" t="s">
        <v>275</v>
      </c>
      <c r="E13">
        <v>2</v>
      </c>
      <c r="J13" s="36" t="s">
        <v>2088</v>
      </c>
      <c r="K13" s="37">
        <v>2</v>
      </c>
      <c r="M13" t="s">
        <v>2088</v>
      </c>
      <c r="N13">
        <v>2</v>
      </c>
    </row>
    <row r="14" spans="1:14" x14ac:dyDescent="0.25">
      <c r="A14" s="36" t="s">
        <v>304</v>
      </c>
      <c r="B14" s="37">
        <v>7</v>
      </c>
      <c r="D14" t="s">
        <v>304</v>
      </c>
      <c r="E14">
        <v>7</v>
      </c>
      <c r="J14" s="36" t="s">
        <v>2163</v>
      </c>
      <c r="K14" s="37">
        <v>2</v>
      </c>
      <c r="M14" t="s">
        <v>2163</v>
      </c>
      <c r="N14">
        <v>2</v>
      </c>
    </row>
    <row r="15" spans="1:14" x14ac:dyDescent="0.25">
      <c r="A15" s="36" t="s">
        <v>353</v>
      </c>
      <c r="B15" s="37">
        <v>3</v>
      </c>
      <c r="D15" t="s">
        <v>353</v>
      </c>
      <c r="E15">
        <v>3</v>
      </c>
      <c r="J15" s="36" t="s">
        <v>2203</v>
      </c>
      <c r="K15" s="37">
        <v>2</v>
      </c>
      <c r="M15" t="s">
        <v>2203</v>
      </c>
      <c r="N15">
        <v>2</v>
      </c>
    </row>
    <row r="16" spans="1:14" x14ac:dyDescent="0.25">
      <c r="A16" s="36" t="s">
        <v>3537</v>
      </c>
      <c r="B16" s="37">
        <v>2</v>
      </c>
      <c r="D16" t="s">
        <v>3537</v>
      </c>
      <c r="E16">
        <v>2</v>
      </c>
      <c r="J16" s="36" t="s">
        <v>2218</v>
      </c>
      <c r="K16" s="37">
        <v>2</v>
      </c>
      <c r="M16" t="s">
        <v>2218</v>
      </c>
      <c r="N16">
        <v>2</v>
      </c>
    </row>
    <row r="17" spans="1:14" x14ac:dyDescent="0.25">
      <c r="A17" s="36" t="s">
        <v>3538</v>
      </c>
      <c r="B17" s="37">
        <v>2</v>
      </c>
      <c r="D17" t="s">
        <v>3538</v>
      </c>
      <c r="E17">
        <v>2</v>
      </c>
      <c r="J17" s="36" t="s">
        <v>2572</v>
      </c>
      <c r="K17" s="37">
        <v>2</v>
      </c>
      <c r="M17" t="s">
        <v>2572</v>
      </c>
      <c r="N17">
        <v>2</v>
      </c>
    </row>
    <row r="18" spans="1:14" x14ac:dyDescent="0.25">
      <c r="A18" s="36" t="s">
        <v>3539</v>
      </c>
      <c r="B18" s="37">
        <v>2</v>
      </c>
      <c r="D18" t="s">
        <v>3539</v>
      </c>
      <c r="E18">
        <v>2</v>
      </c>
      <c r="J18" s="36" t="s">
        <v>2597</v>
      </c>
      <c r="K18" s="37">
        <v>2</v>
      </c>
      <c r="M18" t="s">
        <v>2597</v>
      </c>
      <c r="N18">
        <v>2</v>
      </c>
    </row>
    <row r="19" spans="1:14" x14ac:dyDescent="0.25">
      <c r="A19" s="36" t="s">
        <v>3346</v>
      </c>
      <c r="B19" s="37">
        <v>5</v>
      </c>
      <c r="D19" t="s">
        <v>3346</v>
      </c>
      <c r="E19">
        <v>5</v>
      </c>
      <c r="J19" s="36" t="s">
        <v>3671</v>
      </c>
      <c r="K19" s="37">
        <v>34</v>
      </c>
      <c r="M19" t="s">
        <v>3671</v>
      </c>
      <c r="N19">
        <v>34</v>
      </c>
    </row>
    <row r="20" spans="1:14" x14ac:dyDescent="0.25">
      <c r="A20" s="36" t="s">
        <v>3347</v>
      </c>
      <c r="B20" s="37">
        <v>2</v>
      </c>
      <c r="D20" t="s">
        <v>3347</v>
      </c>
      <c r="E20">
        <v>2</v>
      </c>
    </row>
    <row r="21" spans="1:14" x14ac:dyDescent="0.25">
      <c r="A21" s="36" t="s">
        <v>430</v>
      </c>
      <c r="B21" s="37">
        <v>2</v>
      </c>
      <c r="D21" t="s">
        <v>430</v>
      </c>
      <c r="E21">
        <v>2</v>
      </c>
    </row>
    <row r="22" spans="1:14" x14ac:dyDescent="0.25">
      <c r="A22" s="36" t="s">
        <v>433</v>
      </c>
      <c r="B22" s="37">
        <v>2</v>
      </c>
      <c r="D22" t="s">
        <v>433</v>
      </c>
      <c r="E22">
        <v>2</v>
      </c>
    </row>
    <row r="23" spans="1:14" x14ac:dyDescent="0.25">
      <c r="A23" s="36" t="s">
        <v>436</v>
      </c>
      <c r="B23" s="37">
        <v>3</v>
      </c>
      <c r="D23" t="s">
        <v>436</v>
      </c>
      <c r="E23">
        <v>3</v>
      </c>
    </row>
    <row r="24" spans="1:14" x14ac:dyDescent="0.25">
      <c r="A24" s="36" t="s">
        <v>439</v>
      </c>
      <c r="B24" s="37">
        <v>2</v>
      </c>
      <c r="D24" t="s">
        <v>439</v>
      </c>
      <c r="E24">
        <v>2</v>
      </c>
    </row>
    <row r="25" spans="1:14" x14ac:dyDescent="0.25">
      <c r="A25" s="36" t="s">
        <v>3348</v>
      </c>
      <c r="B25" s="37">
        <v>4</v>
      </c>
      <c r="D25" t="s">
        <v>3348</v>
      </c>
      <c r="E25">
        <v>4</v>
      </c>
    </row>
    <row r="26" spans="1:14" x14ac:dyDescent="0.25">
      <c r="A26" s="36" t="s">
        <v>487</v>
      </c>
      <c r="B26" s="37">
        <v>2</v>
      </c>
      <c r="D26" t="s">
        <v>487</v>
      </c>
      <c r="E26">
        <v>2</v>
      </c>
    </row>
    <row r="27" spans="1:14" x14ac:dyDescent="0.25">
      <c r="A27" s="36" t="s">
        <v>513</v>
      </c>
      <c r="B27" s="37">
        <v>2</v>
      </c>
      <c r="D27" t="s">
        <v>513</v>
      </c>
      <c r="E27">
        <v>2</v>
      </c>
    </row>
    <row r="28" spans="1:14" x14ac:dyDescent="0.25">
      <c r="A28" s="36" t="s">
        <v>522</v>
      </c>
      <c r="B28" s="37">
        <v>2</v>
      </c>
      <c r="D28" t="s">
        <v>522</v>
      </c>
      <c r="E28">
        <v>2</v>
      </c>
    </row>
    <row r="29" spans="1:14" x14ac:dyDescent="0.25">
      <c r="A29" s="36" t="s">
        <v>554</v>
      </c>
      <c r="B29" s="37">
        <v>2</v>
      </c>
      <c r="D29" t="s">
        <v>554</v>
      </c>
      <c r="E29">
        <v>2</v>
      </c>
    </row>
    <row r="30" spans="1:14" x14ac:dyDescent="0.25">
      <c r="A30" s="36" t="s">
        <v>3351</v>
      </c>
      <c r="B30" s="37">
        <v>2</v>
      </c>
      <c r="D30" t="s">
        <v>3351</v>
      </c>
      <c r="E30">
        <v>2</v>
      </c>
    </row>
    <row r="31" spans="1:14" x14ac:dyDescent="0.25">
      <c r="A31" s="36" t="s">
        <v>583</v>
      </c>
      <c r="B31" s="37">
        <v>2</v>
      </c>
      <c r="D31" t="s">
        <v>583</v>
      </c>
      <c r="E31">
        <v>2</v>
      </c>
    </row>
    <row r="32" spans="1:14" x14ac:dyDescent="0.25">
      <c r="A32" s="36" t="s">
        <v>586</v>
      </c>
      <c r="B32" s="37">
        <v>2</v>
      </c>
      <c r="D32" t="s">
        <v>586</v>
      </c>
      <c r="E32">
        <v>2</v>
      </c>
    </row>
    <row r="33" spans="1:5" x14ac:dyDescent="0.25">
      <c r="A33" s="36" t="s">
        <v>589</v>
      </c>
      <c r="B33" s="37">
        <v>4</v>
      </c>
      <c r="D33" t="s">
        <v>589</v>
      </c>
      <c r="E33">
        <v>4</v>
      </c>
    </row>
    <row r="34" spans="1:5" x14ac:dyDescent="0.25">
      <c r="A34" s="36" t="s">
        <v>3353</v>
      </c>
      <c r="B34" s="37">
        <v>3</v>
      </c>
      <c r="D34" t="s">
        <v>3353</v>
      </c>
      <c r="E34">
        <v>3</v>
      </c>
    </row>
    <row r="35" spans="1:5" x14ac:dyDescent="0.25">
      <c r="A35" s="36" t="s">
        <v>608</v>
      </c>
      <c r="B35" s="37">
        <v>2</v>
      </c>
      <c r="D35" t="s">
        <v>608</v>
      </c>
      <c r="E35">
        <v>2</v>
      </c>
    </row>
    <row r="36" spans="1:5" x14ac:dyDescent="0.25">
      <c r="A36" s="36" t="s">
        <v>741</v>
      </c>
      <c r="B36" s="37">
        <v>2</v>
      </c>
      <c r="D36" t="s">
        <v>741</v>
      </c>
      <c r="E36">
        <v>2</v>
      </c>
    </row>
    <row r="37" spans="1:5" x14ac:dyDescent="0.25">
      <c r="A37" s="36" t="s">
        <v>786</v>
      </c>
      <c r="B37" s="37">
        <v>3</v>
      </c>
      <c r="D37" t="s">
        <v>786</v>
      </c>
      <c r="E37">
        <v>3</v>
      </c>
    </row>
    <row r="38" spans="1:5" x14ac:dyDescent="0.25">
      <c r="A38" s="36" t="s">
        <v>815</v>
      </c>
      <c r="B38" s="37">
        <v>2</v>
      </c>
      <c r="D38" t="s">
        <v>815</v>
      </c>
      <c r="E38">
        <v>2</v>
      </c>
    </row>
    <row r="39" spans="1:5" x14ac:dyDescent="0.25">
      <c r="A39" s="36" t="s">
        <v>826</v>
      </c>
      <c r="B39" s="37">
        <v>2</v>
      </c>
      <c r="D39" t="s">
        <v>826</v>
      </c>
      <c r="E39">
        <v>2</v>
      </c>
    </row>
    <row r="40" spans="1:5" x14ac:dyDescent="0.25">
      <c r="A40" s="36" t="s">
        <v>855</v>
      </c>
      <c r="B40" s="37">
        <v>2</v>
      </c>
      <c r="D40" t="s">
        <v>855</v>
      </c>
      <c r="E40">
        <v>2</v>
      </c>
    </row>
    <row r="41" spans="1:5" x14ac:dyDescent="0.25">
      <c r="A41" s="36" t="s">
        <v>858</v>
      </c>
      <c r="B41" s="37">
        <v>2</v>
      </c>
      <c r="D41" t="s">
        <v>858</v>
      </c>
      <c r="E41">
        <v>2</v>
      </c>
    </row>
    <row r="42" spans="1:5" x14ac:dyDescent="0.25">
      <c r="A42" s="36" t="s">
        <v>889</v>
      </c>
      <c r="B42" s="37">
        <v>4</v>
      </c>
      <c r="D42" t="s">
        <v>889</v>
      </c>
      <c r="E42">
        <v>4</v>
      </c>
    </row>
    <row r="43" spans="1:5" x14ac:dyDescent="0.25">
      <c r="A43" s="36" t="s">
        <v>3540</v>
      </c>
      <c r="B43" s="37">
        <v>2</v>
      </c>
      <c r="D43" t="s">
        <v>3540</v>
      </c>
      <c r="E43">
        <v>2</v>
      </c>
    </row>
    <row r="44" spans="1:5" x14ac:dyDescent="0.25">
      <c r="A44" s="36" t="s">
        <v>3541</v>
      </c>
      <c r="B44" s="37">
        <v>3</v>
      </c>
      <c r="D44" t="s">
        <v>3541</v>
      </c>
      <c r="E44">
        <v>3</v>
      </c>
    </row>
    <row r="45" spans="1:5" x14ac:dyDescent="0.25">
      <c r="A45" s="36" t="s">
        <v>918</v>
      </c>
      <c r="B45" s="37">
        <v>2</v>
      </c>
      <c r="D45" t="s">
        <v>918</v>
      </c>
      <c r="E45">
        <v>2</v>
      </c>
    </row>
    <row r="46" spans="1:5" x14ac:dyDescent="0.25">
      <c r="A46" s="36" t="s">
        <v>924</v>
      </c>
      <c r="B46" s="37">
        <v>2</v>
      </c>
      <c r="D46" t="s">
        <v>924</v>
      </c>
      <c r="E46">
        <v>2</v>
      </c>
    </row>
    <row r="47" spans="1:5" x14ac:dyDescent="0.25">
      <c r="A47" s="36" t="s">
        <v>3361</v>
      </c>
      <c r="B47" s="37">
        <v>2</v>
      </c>
      <c r="D47" t="s">
        <v>3361</v>
      </c>
      <c r="E47">
        <v>2</v>
      </c>
    </row>
    <row r="48" spans="1:5" x14ac:dyDescent="0.25">
      <c r="A48" s="36" t="s">
        <v>946</v>
      </c>
      <c r="B48" s="37">
        <v>2</v>
      </c>
      <c r="D48" t="s">
        <v>946</v>
      </c>
      <c r="E48">
        <v>2</v>
      </c>
    </row>
    <row r="49" spans="1:5" x14ac:dyDescent="0.25">
      <c r="A49" s="36" t="s">
        <v>955</v>
      </c>
      <c r="B49" s="37">
        <v>2</v>
      </c>
      <c r="D49" t="s">
        <v>955</v>
      </c>
      <c r="E49">
        <v>2</v>
      </c>
    </row>
    <row r="50" spans="1:5" x14ac:dyDescent="0.25">
      <c r="A50" s="36" t="s">
        <v>960</v>
      </c>
      <c r="B50" s="37">
        <v>2</v>
      </c>
      <c r="D50" t="s">
        <v>960</v>
      </c>
      <c r="E50">
        <v>2</v>
      </c>
    </row>
    <row r="51" spans="1:5" x14ac:dyDescent="0.25">
      <c r="A51" s="36" t="s">
        <v>985</v>
      </c>
      <c r="B51" s="37">
        <v>2</v>
      </c>
      <c r="D51" t="s">
        <v>985</v>
      </c>
      <c r="E51">
        <v>2</v>
      </c>
    </row>
    <row r="52" spans="1:5" x14ac:dyDescent="0.25">
      <c r="A52" s="36" t="s">
        <v>3363</v>
      </c>
      <c r="B52" s="37">
        <v>2</v>
      </c>
      <c r="D52" t="s">
        <v>3363</v>
      </c>
      <c r="E52">
        <v>2</v>
      </c>
    </row>
    <row r="53" spans="1:5" x14ac:dyDescent="0.25">
      <c r="A53" s="36" t="s">
        <v>1007</v>
      </c>
      <c r="B53" s="37">
        <v>2</v>
      </c>
      <c r="D53" t="s">
        <v>1007</v>
      </c>
      <c r="E53">
        <v>2</v>
      </c>
    </row>
    <row r="54" spans="1:5" x14ac:dyDescent="0.25">
      <c r="A54" s="36" t="s">
        <v>1011</v>
      </c>
      <c r="B54" s="37">
        <v>2</v>
      </c>
      <c r="D54" t="s">
        <v>1011</v>
      </c>
      <c r="E54">
        <v>2</v>
      </c>
    </row>
    <row r="55" spans="1:5" x14ac:dyDescent="0.25">
      <c r="A55" s="36" t="s">
        <v>1042</v>
      </c>
      <c r="B55" s="37">
        <v>2</v>
      </c>
      <c r="D55" t="s">
        <v>1042</v>
      </c>
      <c r="E55">
        <v>2</v>
      </c>
    </row>
    <row r="56" spans="1:5" x14ac:dyDescent="0.25">
      <c r="A56" s="36" t="s">
        <v>1050</v>
      </c>
      <c r="B56" s="37">
        <v>2</v>
      </c>
      <c r="D56" t="s">
        <v>1050</v>
      </c>
      <c r="E56">
        <v>2</v>
      </c>
    </row>
    <row r="57" spans="1:5" x14ac:dyDescent="0.25">
      <c r="A57" s="36" t="s">
        <v>1057</v>
      </c>
      <c r="B57" s="37">
        <v>2</v>
      </c>
      <c r="D57" t="s">
        <v>1057</v>
      </c>
      <c r="E57">
        <v>2</v>
      </c>
    </row>
    <row r="58" spans="1:5" x14ac:dyDescent="0.25">
      <c r="A58" s="36" t="s">
        <v>1064</v>
      </c>
      <c r="B58" s="37">
        <v>2</v>
      </c>
      <c r="D58" t="s">
        <v>1064</v>
      </c>
      <c r="E58">
        <v>2</v>
      </c>
    </row>
    <row r="59" spans="1:5" x14ac:dyDescent="0.25">
      <c r="A59" s="36" t="s">
        <v>1067</v>
      </c>
      <c r="B59" s="37">
        <v>2</v>
      </c>
      <c r="D59" t="s">
        <v>1067</v>
      </c>
      <c r="E59">
        <v>2</v>
      </c>
    </row>
    <row r="60" spans="1:5" x14ac:dyDescent="0.25">
      <c r="A60" s="36" t="s">
        <v>1076</v>
      </c>
      <c r="B60" s="37">
        <v>2</v>
      </c>
      <c r="D60" t="s">
        <v>1076</v>
      </c>
      <c r="E60">
        <v>2</v>
      </c>
    </row>
    <row r="61" spans="1:5" x14ac:dyDescent="0.25">
      <c r="A61" s="36" t="s">
        <v>1079</v>
      </c>
      <c r="B61" s="37">
        <v>2</v>
      </c>
      <c r="D61" t="s">
        <v>1079</v>
      </c>
      <c r="E61">
        <v>2</v>
      </c>
    </row>
    <row r="62" spans="1:5" x14ac:dyDescent="0.25">
      <c r="A62" s="36" t="s">
        <v>1088</v>
      </c>
      <c r="B62" s="37">
        <v>2</v>
      </c>
      <c r="D62" t="s">
        <v>1088</v>
      </c>
      <c r="E62">
        <v>2</v>
      </c>
    </row>
    <row r="63" spans="1:5" x14ac:dyDescent="0.25">
      <c r="A63" s="36" t="s">
        <v>1100</v>
      </c>
      <c r="B63" s="37">
        <v>2</v>
      </c>
      <c r="D63" t="s">
        <v>1100</v>
      </c>
      <c r="E63">
        <v>2</v>
      </c>
    </row>
    <row r="64" spans="1:5" x14ac:dyDescent="0.25">
      <c r="A64" s="36" t="s">
        <v>1109</v>
      </c>
      <c r="B64" s="37">
        <v>4</v>
      </c>
      <c r="D64" t="s">
        <v>1109</v>
      </c>
      <c r="E64">
        <v>4</v>
      </c>
    </row>
    <row r="65" spans="1:5" x14ac:dyDescent="0.25">
      <c r="A65" s="36" t="s">
        <v>1129</v>
      </c>
      <c r="B65" s="37">
        <v>2</v>
      </c>
      <c r="D65" t="s">
        <v>1129</v>
      </c>
      <c r="E65">
        <v>2</v>
      </c>
    </row>
    <row r="66" spans="1:5" x14ac:dyDescent="0.25">
      <c r="A66" s="36" t="s">
        <v>3542</v>
      </c>
      <c r="B66" s="37">
        <v>4</v>
      </c>
      <c r="D66" t="s">
        <v>3542</v>
      </c>
      <c r="E66">
        <v>4</v>
      </c>
    </row>
    <row r="67" spans="1:5" x14ac:dyDescent="0.25">
      <c r="A67" s="36" t="s">
        <v>1168</v>
      </c>
      <c r="B67" s="37">
        <v>5</v>
      </c>
      <c r="D67" t="s">
        <v>1168</v>
      </c>
      <c r="E67">
        <v>5</v>
      </c>
    </row>
    <row r="68" spans="1:5" x14ac:dyDescent="0.25">
      <c r="A68" s="36" t="s">
        <v>1179</v>
      </c>
      <c r="B68" s="37">
        <v>2</v>
      </c>
      <c r="D68" t="s">
        <v>1179</v>
      </c>
      <c r="E68">
        <v>2</v>
      </c>
    </row>
    <row r="69" spans="1:5" x14ac:dyDescent="0.25">
      <c r="A69" s="36" t="s">
        <v>3368</v>
      </c>
      <c r="B69" s="37">
        <v>2</v>
      </c>
      <c r="D69" t="s">
        <v>3368</v>
      </c>
      <c r="E69">
        <v>2</v>
      </c>
    </row>
    <row r="70" spans="1:5" x14ac:dyDescent="0.25">
      <c r="A70" s="36" t="s">
        <v>1200</v>
      </c>
      <c r="B70" s="37">
        <v>2</v>
      </c>
      <c r="D70" t="s">
        <v>1200</v>
      </c>
      <c r="E70">
        <v>2</v>
      </c>
    </row>
    <row r="71" spans="1:5" x14ac:dyDescent="0.25">
      <c r="A71" s="36" t="s">
        <v>1232</v>
      </c>
      <c r="B71" s="37">
        <v>12</v>
      </c>
      <c r="D71" t="s">
        <v>1232</v>
      </c>
      <c r="E71">
        <v>12</v>
      </c>
    </row>
    <row r="72" spans="1:5" x14ac:dyDescent="0.25">
      <c r="A72" s="36" t="s">
        <v>3369</v>
      </c>
      <c r="B72" s="37">
        <v>2</v>
      </c>
      <c r="D72" t="s">
        <v>3369</v>
      </c>
      <c r="E72">
        <v>2</v>
      </c>
    </row>
    <row r="73" spans="1:5" x14ac:dyDescent="0.25">
      <c r="A73" s="36" t="s">
        <v>3543</v>
      </c>
      <c r="B73" s="37">
        <v>2</v>
      </c>
      <c r="D73" t="s">
        <v>3543</v>
      </c>
      <c r="E73">
        <v>2</v>
      </c>
    </row>
    <row r="74" spans="1:5" x14ac:dyDescent="0.25">
      <c r="A74" s="36" t="s">
        <v>3371</v>
      </c>
      <c r="B74" s="37">
        <v>9</v>
      </c>
      <c r="D74" t="s">
        <v>3371</v>
      </c>
      <c r="E74">
        <v>9</v>
      </c>
    </row>
    <row r="75" spans="1:5" x14ac:dyDescent="0.25">
      <c r="A75" s="36" t="s">
        <v>3544</v>
      </c>
      <c r="B75" s="37">
        <v>2</v>
      </c>
      <c r="D75" t="s">
        <v>3544</v>
      </c>
      <c r="E75">
        <v>2</v>
      </c>
    </row>
    <row r="76" spans="1:5" x14ac:dyDescent="0.25">
      <c r="A76" s="36" t="s">
        <v>3545</v>
      </c>
      <c r="B76" s="37">
        <v>3</v>
      </c>
      <c r="D76" t="s">
        <v>3545</v>
      </c>
      <c r="E76">
        <v>3</v>
      </c>
    </row>
    <row r="77" spans="1:5" x14ac:dyDescent="0.25">
      <c r="A77" s="36" t="s">
        <v>3546</v>
      </c>
      <c r="B77" s="37">
        <v>3</v>
      </c>
      <c r="D77" t="s">
        <v>3546</v>
      </c>
      <c r="E77">
        <v>3</v>
      </c>
    </row>
    <row r="78" spans="1:5" x14ac:dyDescent="0.25">
      <c r="A78" s="36" t="s">
        <v>3547</v>
      </c>
      <c r="B78" s="37">
        <v>2</v>
      </c>
      <c r="D78" t="s">
        <v>3547</v>
      </c>
      <c r="E78">
        <v>2</v>
      </c>
    </row>
    <row r="79" spans="1:5" x14ac:dyDescent="0.25">
      <c r="A79" s="36" t="s">
        <v>3379</v>
      </c>
      <c r="B79" s="37">
        <v>5</v>
      </c>
      <c r="D79" t="s">
        <v>3379</v>
      </c>
      <c r="E79">
        <v>5</v>
      </c>
    </row>
    <row r="80" spans="1:5" x14ac:dyDescent="0.25">
      <c r="A80" s="36" t="s">
        <v>3548</v>
      </c>
      <c r="B80" s="37">
        <v>2</v>
      </c>
      <c r="D80" t="s">
        <v>3548</v>
      </c>
      <c r="E80">
        <v>2</v>
      </c>
    </row>
    <row r="81" spans="1:5" x14ac:dyDescent="0.25">
      <c r="A81" s="36" t="s">
        <v>3549</v>
      </c>
      <c r="B81" s="37">
        <v>2</v>
      </c>
      <c r="D81" t="s">
        <v>3549</v>
      </c>
      <c r="E81">
        <v>2</v>
      </c>
    </row>
    <row r="82" spans="1:5" x14ac:dyDescent="0.25">
      <c r="A82" s="36" t="s">
        <v>1477</v>
      </c>
      <c r="B82" s="37">
        <v>2</v>
      </c>
      <c r="D82" t="s">
        <v>1477</v>
      </c>
      <c r="E82">
        <v>2</v>
      </c>
    </row>
    <row r="83" spans="1:5" x14ac:dyDescent="0.25">
      <c r="A83" s="36" t="s">
        <v>1484</v>
      </c>
      <c r="B83" s="37">
        <v>2</v>
      </c>
      <c r="D83" t="s">
        <v>1484</v>
      </c>
      <c r="E83">
        <v>2</v>
      </c>
    </row>
    <row r="84" spans="1:5" x14ac:dyDescent="0.25">
      <c r="A84" s="36" t="s">
        <v>3550</v>
      </c>
      <c r="B84" s="37">
        <v>2</v>
      </c>
      <c r="D84" t="s">
        <v>3550</v>
      </c>
      <c r="E84">
        <v>2</v>
      </c>
    </row>
    <row r="85" spans="1:5" x14ac:dyDescent="0.25">
      <c r="A85" s="36" t="s">
        <v>3551</v>
      </c>
      <c r="B85" s="37">
        <v>2</v>
      </c>
      <c r="D85" t="s">
        <v>3551</v>
      </c>
      <c r="E85">
        <v>2</v>
      </c>
    </row>
    <row r="86" spans="1:5" x14ac:dyDescent="0.25">
      <c r="A86" s="36" t="s">
        <v>3552</v>
      </c>
      <c r="B86" s="37">
        <v>7</v>
      </c>
      <c r="D86" t="s">
        <v>3552</v>
      </c>
      <c r="E86">
        <v>7</v>
      </c>
    </row>
    <row r="87" spans="1:5" x14ac:dyDescent="0.25">
      <c r="A87" s="36" t="s">
        <v>1616</v>
      </c>
      <c r="B87" s="37">
        <v>3</v>
      </c>
      <c r="D87" t="s">
        <v>1616</v>
      </c>
      <c r="E87">
        <v>3</v>
      </c>
    </row>
    <row r="88" spans="1:5" x14ac:dyDescent="0.25">
      <c r="A88" s="36" t="s">
        <v>1621</v>
      </c>
      <c r="B88" s="37">
        <v>10</v>
      </c>
      <c r="D88" t="s">
        <v>1621</v>
      </c>
      <c r="E88">
        <v>10</v>
      </c>
    </row>
    <row r="89" spans="1:5" x14ac:dyDescent="0.25">
      <c r="A89" s="36" t="s">
        <v>1624</v>
      </c>
      <c r="B89" s="37">
        <v>5</v>
      </c>
      <c r="D89" t="s">
        <v>1624</v>
      </c>
      <c r="E89">
        <v>5</v>
      </c>
    </row>
    <row r="90" spans="1:5" x14ac:dyDescent="0.25">
      <c r="A90" s="36" t="s">
        <v>3553</v>
      </c>
      <c r="B90" s="37">
        <v>27</v>
      </c>
      <c r="D90" t="s">
        <v>3553</v>
      </c>
      <c r="E90">
        <v>27</v>
      </c>
    </row>
    <row r="91" spans="1:5" x14ac:dyDescent="0.25">
      <c r="A91" s="36" t="s">
        <v>3554</v>
      </c>
      <c r="B91" s="37">
        <v>10</v>
      </c>
      <c r="D91" t="s">
        <v>3554</v>
      </c>
      <c r="E91">
        <v>10</v>
      </c>
    </row>
    <row r="92" spans="1:5" x14ac:dyDescent="0.25">
      <c r="A92" s="36" t="s">
        <v>3555</v>
      </c>
      <c r="B92" s="37">
        <v>3</v>
      </c>
      <c r="D92" t="s">
        <v>3555</v>
      </c>
      <c r="E92">
        <v>3</v>
      </c>
    </row>
    <row r="93" spans="1:5" x14ac:dyDescent="0.25">
      <c r="A93" s="36" t="s">
        <v>3556</v>
      </c>
      <c r="B93" s="37">
        <v>8</v>
      </c>
      <c r="D93" t="s">
        <v>3556</v>
      </c>
      <c r="E93">
        <v>8</v>
      </c>
    </row>
    <row r="94" spans="1:5" x14ac:dyDescent="0.25">
      <c r="A94" s="36" t="s">
        <v>3557</v>
      </c>
      <c r="B94" s="37">
        <v>3</v>
      </c>
      <c r="D94" t="s">
        <v>3557</v>
      </c>
      <c r="E94">
        <v>3</v>
      </c>
    </row>
    <row r="95" spans="1:5" x14ac:dyDescent="0.25">
      <c r="A95" s="36" t="s">
        <v>3558</v>
      </c>
      <c r="B95" s="37">
        <v>6</v>
      </c>
      <c r="D95" t="s">
        <v>3558</v>
      </c>
      <c r="E95">
        <v>6</v>
      </c>
    </row>
    <row r="96" spans="1:5" x14ac:dyDescent="0.25">
      <c r="A96" s="36" t="s">
        <v>3559</v>
      </c>
      <c r="B96" s="37">
        <v>6</v>
      </c>
      <c r="D96" t="s">
        <v>3559</v>
      </c>
      <c r="E96">
        <v>6</v>
      </c>
    </row>
    <row r="97" spans="1:5" x14ac:dyDescent="0.25">
      <c r="A97" s="36" t="s">
        <v>3560</v>
      </c>
      <c r="B97" s="37">
        <v>4</v>
      </c>
      <c r="D97" t="s">
        <v>3560</v>
      </c>
      <c r="E97">
        <v>4</v>
      </c>
    </row>
    <row r="98" spans="1:5" x14ac:dyDescent="0.25">
      <c r="A98" s="36" t="s">
        <v>3561</v>
      </c>
      <c r="B98" s="37">
        <v>5</v>
      </c>
      <c r="D98" t="s">
        <v>3561</v>
      </c>
      <c r="E98">
        <v>5</v>
      </c>
    </row>
    <row r="99" spans="1:5" x14ac:dyDescent="0.25">
      <c r="A99" s="36" t="s">
        <v>3562</v>
      </c>
      <c r="B99" s="37">
        <v>3</v>
      </c>
      <c r="D99" t="s">
        <v>3562</v>
      </c>
      <c r="E99">
        <v>3</v>
      </c>
    </row>
    <row r="100" spans="1:5" x14ac:dyDescent="0.25">
      <c r="A100" s="36" t="s">
        <v>3563</v>
      </c>
      <c r="B100" s="37">
        <v>41</v>
      </c>
      <c r="D100" t="s">
        <v>3563</v>
      </c>
      <c r="E100">
        <v>41</v>
      </c>
    </row>
    <row r="101" spans="1:5" x14ac:dyDescent="0.25">
      <c r="A101" s="36" t="s">
        <v>3399</v>
      </c>
      <c r="B101" s="37">
        <v>2</v>
      </c>
      <c r="D101" t="s">
        <v>3399</v>
      </c>
      <c r="E101">
        <v>2</v>
      </c>
    </row>
    <row r="102" spans="1:5" x14ac:dyDescent="0.25">
      <c r="A102" s="36" t="s">
        <v>3564</v>
      </c>
      <c r="B102" s="37">
        <v>2</v>
      </c>
      <c r="D102" t="s">
        <v>3564</v>
      </c>
      <c r="E102">
        <v>2</v>
      </c>
    </row>
    <row r="103" spans="1:5" x14ac:dyDescent="0.25">
      <c r="A103" s="36" t="s">
        <v>1657</v>
      </c>
      <c r="B103" s="37">
        <v>2</v>
      </c>
      <c r="D103" t="s">
        <v>1657</v>
      </c>
      <c r="E103">
        <v>2</v>
      </c>
    </row>
    <row r="104" spans="1:5" x14ac:dyDescent="0.25">
      <c r="A104" s="36" t="s">
        <v>3403</v>
      </c>
      <c r="B104" s="37">
        <v>3</v>
      </c>
      <c r="D104" t="s">
        <v>3403</v>
      </c>
      <c r="E104">
        <v>3</v>
      </c>
    </row>
    <row r="105" spans="1:5" x14ac:dyDescent="0.25">
      <c r="A105" s="36" t="s">
        <v>1669</v>
      </c>
      <c r="B105" s="37">
        <v>2</v>
      </c>
      <c r="D105" t="s">
        <v>1669</v>
      </c>
      <c r="E105">
        <v>2</v>
      </c>
    </row>
    <row r="106" spans="1:5" x14ac:dyDescent="0.25">
      <c r="A106" s="36" t="s">
        <v>1715</v>
      </c>
      <c r="B106" s="37">
        <v>3</v>
      </c>
      <c r="D106" t="s">
        <v>1715</v>
      </c>
      <c r="E106">
        <v>3</v>
      </c>
    </row>
    <row r="107" spans="1:5" x14ac:dyDescent="0.25">
      <c r="A107" s="36" t="s">
        <v>3565</v>
      </c>
      <c r="B107" s="37">
        <v>2</v>
      </c>
      <c r="D107" t="s">
        <v>3565</v>
      </c>
      <c r="E107">
        <v>2</v>
      </c>
    </row>
    <row r="108" spans="1:5" x14ac:dyDescent="0.25">
      <c r="A108" s="36" t="s">
        <v>3566</v>
      </c>
      <c r="B108" s="37">
        <v>2</v>
      </c>
      <c r="D108" t="s">
        <v>3566</v>
      </c>
      <c r="E108">
        <v>2</v>
      </c>
    </row>
    <row r="109" spans="1:5" x14ac:dyDescent="0.25">
      <c r="A109" s="36" t="s">
        <v>3404</v>
      </c>
      <c r="B109" s="37">
        <v>2</v>
      </c>
      <c r="D109" t="s">
        <v>3404</v>
      </c>
      <c r="E109">
        <v>2</v>
      </c>
    </row>
    <row r="110" spans="1:5" x14ac:dyDescent="0.25">
      <c r="A110" s="36" t="s">
        <v>3409</v>
      </c>
      <c r="B110" s="37">
        <v>2</v>
      </c>
      <c r="D110" t="s">
        <v>3409</v>
      </c>
      <c r="E110">
        <v>2</v>
      </c>
    </row>
    <row r="111" spans="1:5" x14ac:dyDescent="0.25">
      <c r="A111" s="36" t="s">
        <v>3411</v>
      </c>
      <c r="B111" s="37">
        <v>2</v>
      </c>
      <c r="D111" t="s">
        <v>3411</v>
      </c>
      <c r="E111">
        <v>2</v>
      </c>
    </row>
    <row r="112" spans="1:5" x14ac:dyDescent="0.25">
      <c r="A112" s="36" t="s">
        <v>1831</v>
      </c>
      <c r="B112" s="37">
        <v>2</v>
      </c>
      <c r="D112" t="s">
        <v>1831</v>
      </c>
      <c r="E112">
        <v>2</v>
      </c>
    </row>
    <row r="113" spans="1:5" x14ac:dyDescent="0.25">
      <c r="A113" s="36" t="s">
        <v>3567</v>
      </c>
      <c r="B113" s="37">
        <v>2</v>
      </c>
      <c r="D113" t="s">
        <v>3567</v>
      </c>
      <c r="E113">
        <v>2</v>
      </c>
    </row>
    <row r="114" spans="1:5" x14ac:dyDescent="0.25">
      <c r="A114" s="36" t="s">
        <v>3568</v>
      </c>
      <c r="B114" s="37">
        <v>2</v>
      </c>
      <c r="D114" t="s">
        <v>3568</v>
      </c>
      <c r="E114">
        <v>2</v>
      </c>
    </row>
    <row r="115" spans="1:5" x14ac:dyDescent="0.25">
      <c r="A115" s="36" t="s">
        <v>1884</v>
      </c>
      <c r="B115" s="37">
        <v>2</v>
      </c>
      <c r="D115" t="s">
        <v>1884</v>
      </c>
      <c r="E115">
        <v>2</v>
      </c>
    </row>
    <row r="116" spans="1:5" x14ac:dyDescent="0.25">
      <c r="A116" s="36" t="s">
        <v>1888</v>
      </c>
      <c r="B116" s="37">
        <v>3</v>
      </c>
      <c r="D116" t="s">
        <v>1888</v>
      </c>
      <c r="E116">
        <v>3</v>
      </c>
    </row>
    <row r="117" spans="1:5" x14ac:dyDescent="0.25">
      <c r="A117" s="36" t="s">
        <v>3569</v>
      </c>
      <c r="B117" s="37">
        <v>3</v>
      </c>
      <c r="D117" t="s">
        <v>3569</v>
      </c>
      <c r="E117">
        <v>3</v>
      </c>
    </row>
    <row r="118" spans="1:5" x14ac:dyDescent="0.25">
      <c r="A118" s="36" t="s">
        <v>3570</v>
      </c>
      <c r="B118" s="37">
        <v>2</v>
      </c>
      <c r="D118" t="s">
        <v>3570</v>
      </c>
      <c r="E118">
        <v>2</v>
      </c>
    </row>
    <row r="119" spans="1:5" x14ac:dyDescent="0.25">
      <c r="A119" s="36" t="s">
        <v>3420</v>
      </c>
      <c r="B119" s="37">
        <v>2</v>
      </c>
      <c r="D119" t="s">
        <v>3420</v>
      </c>
      <c r="E119">
        <v>2</v>
      </c>
    </row>
    <row r="120" spans="1:5" x14ac:dyDescent="0.25">
      <c r="A120" s="36" t="s">
        <v>3421</v>
      </c>
      <c r="B120" s="37">
        <v>2</v>
      </c>
      <c r="D120" t="s">
        <v>3421</v>
      </c>
      <c r="E120">
        <v>2</v>
      </c>
    </row>
    <row r="121" spans="1:5" x14ac:dyDescent="0.25">
      <c r="A121" s="36" t="s">
        <v>3422</v>
      </c>
      <c r="B121" s="37">
        <v>2</v>
      </c>
      <c r="D121" t="s">
        <v>3422</v>
      </c>
      <c r="E121">
        <v>2</v>
      </c>
    </row>
    <row r="122" spans="1:5" x14ac:dyDescent="0.25">
      <c r="A122" s="36" t="s">
        <v>3571</v>
      </c>
      <c r="B122" s="37">
        <v>2</v>
      </c>
      <c r="D122" t="s">
        <v>3571</v>
      </c>
      <c r="E122">
        <v>2</v>
      </c>
    </row>
    <row r="123" spans="1:5" x14ac:dyDescent="0.25">
      <c r="A123" s="36" t="s">
        <v>3572</v>
      </c>
      <c r="B123" s="37">
        <v>2</v>
      </c>
      <c r="D123" t="s">
        <v>3572</v>
      </c>
      <c r="E123">
        <v>2</v>
      </c>
    </row>
    <row r="124" spans="1:5" x14ac:dyDescent="0.25">
      <c r="A124" s="36" t="s">
        <v>3573</v>
      </c>
      <c r="B124" s="37">
        <v>6</v>
      </c>
      <c r="D124" t="s">
        <v>3573</v>
      </c>
      <c r="E124">
        <v>6</v>
      </c>
    </row>
    <row r="125" spans="1:5" x14ac:dyDescent="0.25">
      <c r="A125" s="36" t="s">
        <v>1988</v>
      </c>
      <c r="B125" s="37">
        <v>2</v>
      </c>
      <c r="D125" t="s">
        <v>1988</v>
      </c>
      <c r="E125">
        <v>2</v>
      </c>
    </row>
    <row r="126" spans="1:5" x14ac:dyDescent="0.25">
      <c r="A126" s="36" t="s">
        <v>2019</v>
      </c>
      <c r="B126" s="37">
        <v>2</v>
      </c>
      <c r="D126" t="s">
        <v>2019</v>
      </c>
      <c r="E126">
        <v>2</v>
      </c>
    </row>
    <row r="127" spans="1:5" x14ac:dyDescent="0.25">
      <c r="A127" s="36" t="s">
        <v>2026</v>
      </c>
      <c r="B127" s="37">
        <v>2</v>
      </c>
      <c r="D127" t="s">
        <v>2026</v>
      </c>
      <c r="E127">
        <v>2</v>
      </c>
    </row>
    <row r="128" spans="1:5" x14ac:dyDescent="0.25">
      <c r="A128" s="36" t="s">
        <v>2027</v>
      </c>
      <c r="B128" s="37">
        <v>2</v>
      </c>
      <c r="D128" t="s">
        <v>2027</v>
      </c>
      <c r="E128">
        <v>2</v>
      </c>
    </row>
    <row r="129" spans="1:5" x14ac:dyDescent="0.25">
      <c r="A129" s="36" t="s">
        <v>3434</v>
      </c>
      <c r="B129" s="37">
        <v>2</v>
      </c>
      <c r="D129" t="s">
        <v>3434</v>
      </c>
      <c r="E129">
        <v>2</v>
      </c>
    </row>
    <row r="130" spans="1:5" x14ac:dyDescent="0.25">
      <c r="A130" s="36" t="s">
        <v>3435</v>
      </c>
      <c r="B130" s="37">
        <v>2</v>
      </c>
      <c r="D130" t="s">
        <v>3435</v>
      </c>
      <c r="E130">
        <v>2</v>
      </c>
    </row>
    <row r="131" spans="1:5" x14ac:dyDescent="0.25">
      <c r="A131" s="36" t="s">
        <v>3436</v>
      </c>
      <c r="B131" s="37">
        <v>2</v>
      </c>
      <c r="D131" t="s">
        <v>3436</v>
      </c>
      <c r="E131">
        <v>2</v>
      </c>
    </row>
    <row r="132" spans="1:5" x14ac:dyDescent="0.25">
      <c r="A132" s="36" t="s">
        <v>2129</v>
      </c>
      <c r="B132" s="37">
        <v>3</v>
      </c>
      <c r="D132" t="s">
        <v>2129</v>
      </c>
      <c r="E132">
        <v>3</v>
      </c>
    </row>
    <row r="133" spans="1:5" x14ac:dyDescent="0.25">
      <c r="A133" s="36" t="s">
        <v>3438</v>
      </c>
      <c r="B133" s="37">
        <v>3</v>
      </c>
      <c r="D133" t="s">
        <v>3438</v>
      </c>
      <c r="E133">
        <v>3</v>
      </c>
    </row>
    <row r="134" spans="1:5" x14ac:dyDescent="0.25">
      <c r="A134" s="36" t="s">
        <v>2155</v>
      </c>
      <c r="B134" s="37">
        <v>2</v>
      </c>
      <c r="D134" t="s">
        <v>2155</v>
      </c>
      <c r="E134">
        <v>2</v>
      </c>
    </row>
    <row r="135" spans="1:5" x14ac:dyDescent="0.25">
      <c r="A135" s="36" t="s">
        <v>3440</v>
      </c>
      <c r="B135" s="37">
        <v>4</v>
      </c>
      <c r="D135" t="s">
        <v>3440</v>
      </c>
      <c r="E135">
        <v>4</v>
      </c>
    </row>
    <row r="136" spans="1:5" x14ac:dyDescent="0.25">
      <c r="A136" s="36" t="s">
        <v>2207</v>
      </c>
      <c r="B136" s="37">
        <v>4</v>
      </c>
      <c r="D136" t="s">
        <v>2207</v>
      </c>
      <c r="E136">
        <v>4</v>
      </c>
    </row>
    <row r="137" spans="1:5" x14ac:dyDescent="0.25">
      <c r="A137" s="36" t="s">
        <v>2213</v>
      </c>
      <c r="B137" s="37">
        <v>6</v>
      </c>
      <c r="D137" t="s">
        <v>2213</v>
      </c>
      <c r="E137">
        <v>6</v>
      </c>
    </row>
    <row r="138" spans="1:5" x14ac:dyDescent="0.25">
      <c r="A138" s="36" t="s">
        <v>2232</v>
      </c>
      <c r="B138" s="37">
        <v>2</v>
      </c>
      <c r="D138" t="s">
        <v>2232</v>
      </c>
      <c r="E138">
        <v>2</v>
      </c>
    </row>
    <row r="139" spans="1:5" x14ac:dyDescent="0.25">
      <c r="A139" s="36" t="s">
        <v>3574</v>
      </c>
      <c r="B139" s="37">
        <v>2</v>
      </c>
      <c r="D139" t="s">
        <v>3574</v>
      </c>
      <c r="E139">
        <v>2</v>
      </c>
    </row>
    <row r="140" spans="1:5" x14ac:dyDescent="0.25">
      <c r="A140" s="36" t="s">
        <v>2259</v>
      </c>
      <c r="B140" s="37">
        <v>3</v>
      </c>
      <c r="D140" t="s">
        <v>2259</v>
      </c>
      <c r="E140">
        <v>3</v>
      </c>
    </row>
    <row r="141" spans="1:5" x14ac:dyDescent="0.25">
      <c r="A141" s="36" t="s">
        <v>2271</v>
      </c>
      <c r="B141" s="37">
        <v>30</v>
      </c>
      <c r="D141" t="s">
        <v>2271</v>
      </c>
      <c r="E141">
        <v>30</v>
      </c>
    </row>
    <row r="142" spans="1:5" x14ac:dyDescent="0.25">
      <c r="A142" s="36" t="s">
        <v>2312</v>
      </c>
      <c r="B142" s="37">
        <v>4</v>
      </c>
      <c r="D142" t="s">
        <v>2312</v>
      </c>
      <c r="E142">
        <v>4</v>
      </c>
    </row>
    <row r="143" spans="1:5" x14ac:dyDescent="0.25">
      <c r="A143" s="36" t="s">
        <v>2342</v>
      </c>
      <c r="B143" s="37">
        <v>2</v>
      </c>
      <c r="D143" t="s">
        <v>2342</v>
      </c>
      <c r="E143">
        <v>2</v>
      </c>
    </row>
    <row r="144" spans="1:5" x14ac:dyDescent="0.25">
      <c r="A144" s="36" t="s">
        <v>3449</v>
      </c>
      <c r="B144" s="37">
        <v>4</v>
      </c>
      <c r="D144" t="s">
        <v>3449</v>
      </c>
      <c r="E144">
        <v>4</v>
      </c>
    </row>
    <row r="145" spans="1:5" x14ac:dyDescent="0.25">
      <c r="A145" s="36" t="s">
        <v>2452</v>
      </c>
      <c r="B145" s="37">
        <v>2</v>
      </c>
      <c r="D145" t="s">
        <v>2452</v>
      </c>
      <c r="E145">
        <v>2</v>
      </c>
    </row>
    <row r="146" spans="1:5" x14ac:dyDescent="0.25">
      <c r="A146" s="36" t="s">
        <v>3461</v>
      </c>
      <c r="B146" s="37">
        <v>2</v>
      </c>
      <c r="D146" t="s">
        <v>3461</v>
      </c>
      <c r="E146">
        <v>2</v>
      </c>
    </row>
    <row r="147" spans="1:5" x14ac:dyDescent="0.25">
      <c r="A147" s="36" t="s">
        <v>3457</v>
      </c>
      <c r="B147" s="37">
        <v>7</v>
      </c>
      <c r="D147" t="s">
        <v>3457</v>
      </c>
      <c r="E147">
        <v>7</v>
      </c>
    </row>
    <row r="148" spans="1:5" x14ac:dyDescent="0.25">
      <c r="A148" s="36" t="s">
        <v>3467</v>
      </c>
      <c r="B148" s="37">
        <v>2</v>
      </c>
      <c r="D148" t="s">
        <v>3467</v>
      </c>
      <c r="E148">
        <v>2</v>
      </c>
    </row>
    <row r="149" spans="1:5" x14ac:dyDescent="0.25">
      <c r="A149" s="36" t="s">
        <v>2522</v>
      </c>
      <c r="B149" s="37">
        <v>2</v>
      </c>
      <c r="D149" t="s">
        <v>2522</v>
      </c>
      <c r="E149">
        <v>2</v>
      </c>
    </row>
    <row r="150" spans="1:5" x14ac:dyDescent="0.25">
      <c r="A150" s="36" t="s">
        <v>2531</v>
      </c>
      <c r="B150" s="37">
        <v>2</v>
      </c>
      <c r="D150" t="s">
        <v>2531</v>
      </c>
      <c r="E150">
        <v>2</v>
      </c>
    </row>
    <row r="151" spans="1:5" x14ac:dyDescent="0.25">
      <c r="A151" s="36" t="s">
        <v>2536</v>
      </c>
      <c r="B151" s="37">
        <v>2</v>
      </c>
      <c r="D151" t="s">
        <v>2536</v>
      </c>
      <c r="E151">
        <v>2</v>
      </c>
    </row>
    <row r="152" spans="1:5" x14ac:dyDescent="0.25">
      <c r="A152" s="36" t="s">
        <v>2540</v>
      </c>
      <c r="B152" s="37">
        <v>6</v>
      </c>
      <c r="D152" t="s">
        <v>2540</v>
      </c>
      <c r="E152">
        <v>6</v>
      </c>
    </row>
    <row r="153" spans="1:5" x14ac:dyDescent="0.25">
      <c r="A153" s="36" t="s">
        <v>3473</v>
      </c>
      <c r="B153" s="37">
        <v>2</v>
      </c>
      <c r="D153" t="s">
        <v>3473</v>
      </c>
      <c r="E153">
        <v>2</v>
      </c>
    </row>
    <row r="154" spans="1:5" x14ac:dyDescent="0.25">
      <c r="A154" s="36" t="s">
        <v>3474</v>
      </c>
      <c r="B154" s="37">
        <v>3</v>
      </c>
      <c r="D154" t="s">
        <v>3474</v>
      </c>
      <c r="E154">
        <v>3</v>
      </c>
    </row>
    <row r="155" spans="1:5" x14ac:dyDescent="0.25">
      <c r="A155" s="36" t="s">
        <v>3481</v>
      </c>
      <c r="B155" s="37">
        <v>4</v>
      </c>
      <c r="D155" t="s">
        <v>3481</v>
      </c>
      <c r="E155">
        <v>4</v>
      </c>
    </row>
    <row r="156" spans="1:5" x14ac:dyDescent="0.25">
      <c r="A156" s="36" t="s">
        <v>3482</v>
      </c>
      <c r="B156" s="37">
        <v>2</v>
      </c>
      <c r="D156" t="s">
        <v>3482</v>
      </c>
      <c r="E156">
        <v>2</v>
      </c>
    </row>
    <row r="157" spans="1:5" x14ac:dyDescent="0.25">
      <c r="A157" s="36" t="s">
        <v>3671</v>
      </c>
      <c r="B157" s="37">
        <v>529</v>
      </c>
      <c r="D157" t="s">
        <v>3671</v>
      </c>
      <c r="E157">
        <v>529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19</vt:i4>
      </vt:variant>
    </vt:vector>
  </HeadingPairs>
  <TitlesOfParts>
    <vt:vector size="19"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DB07-DB25</vt:lpstr>
      <vt:lpstr>DB25-DB07</vt:lpstr>
      <vt:lpstr>Opgørelsesmetoder</vt:lpstr>
      <vt:lpstr>Ændret_indhold</vt:lpstr>
      <vt:lpstr>Ark3</vt:lpstr>
      <vt:lpstr>gammel sammenlagte brancher</vt:lpstr>
      <vt:lpstr>Opgørelser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2024-10-04T08:47:11Z</dcterms:modified>
</cp:coreProperties>
</file>